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320"/>
  </bookViews>
  <sheets>
    <sheet name="Sheet1" sheetId="1" r:id="rId1"/>
  </sheets>
  <calcPr calcId="152511"/>
</workbook>
</file>

<file path=xl/calcChain.xml><?xml version="1.0" encoding="utf-8"?>
<calcChain xmlns="http://schemas.openxmlformats.org/spreadsheetml/2006/main">
  <c r="F69" i="1" l="1"/>
  <c r="F68" i="1"/>
  <c r="F67" i="1"/>
  <c r="F65" i="1"/>
  <c r="F64" i="1"/>
  <c r="F63" i="1"/>
  <c r="F62" i="1"/>
  <c r="F61" i="1"/>
  <c r="F60" i="1"/>
  <c r="F59" i="1"/>
  <c r="F58" i="1"/>
  <c r="F57" i="1"/>
  <c r="F56" i="1"/>
  <c r="F55" i="1"/>
  <c r="F54" i="1"/>
  <c r="F53" i="1"/>
  <c r="F52" i="1"/>
  <c r="F51" i="1"/>
  <c r="F50" i="1"/>
  <c r="F49" i="1"/>
  <c r="F48" i="1"/>
  <c r="F47" i="1"/>
  <c r="F46" i="1"/>
  <c r="F45" i="1"/>
  <c r="F44" i="1"/>
  <c r="F43" i="1"/>
  <c r="F42" i="1"/>
  <c r="F41" i="1"/>
  <c r="F40" i="1"/>
  <c r="F39" i="1"/>
  <c r="F38" i="1"/>
  <c r="F37" i="1"/>
  <c r="F36" i="1"/>
  <c r="F35" i="1"/>
  <c r="F34" i="1"/>
  <c r="F33" i="1"/>
  <c r="F32" i="1"/>
  <c r="F31" i="1"/>
  <c r="F30" i="1"/>
  <c r="F29" i="1"/>
  <c r="F28" i="1"/>
  <c r="F27" i="1"/>
  <c r="F26" i="1"/>
  <c r="F25" i="1"/>
  <c r="F24" i="1"/>
  <c r="F23" i="1"/>
  <c r="F22" i="1"/>
  <c r="F21" i="1"/>
  <c r="F20" i="1"/>
  <c r="F19" i="1"/>
  <c r="F18" i="1"/>
  <c r="F17" i="1"/>
  <c r="F16" i="1"/>
  <c r="F15" i="1"/>
  <c r="F14" i="1"/>
  <c r="F13" i="1"/>
  <c r="F12" i="1"/>
  <c r="F11" i="1"/>
  <c r="F10" i="1"/>
  <c r="F9" i="1"/>
  <c r="F8" i="1"/>
  <c r="F7" i="1"/>
  <c r="F6" i="1"/>
  <c r="F5" i="1"/>
  <c r="F4" i="1"/>
  <c r="F3" i="1"/>
  <c r="F2" i="1"/>
</calcChain>
</file>

<file path=xl/sharedStrings.xml><?xml version="1.0" encoding="utf-8"?>
<sst xmlns="http://schemas.openxmlformats.org/spreadsheetml/2006/main" count="210" uniqueCount="170">
  <si>
    <t>Picture</t>
  </si>
  <si>
    <t>Code</t>
  </si>
  <si>
    <t>UPC</t>
  </si>
  <si>
    <t>Description</t>
  </si>
  <si>
    <t>Color</t>
  </si>
  <si>
    <t>Quantity</t>
  </si>
  <si>
    <t>693095071293</t>
  </si>
  <si>
    <t>Colormates Makeup &amp; Concealer 0.35 Oz</t>
  </si>
  <si>
    <t>Light</t>
  </si>
  <si>
    <t>693095071330</t>
  </si>
  <si>
    <t>Colormates Liquid Eyeliner and Pencil and Sharpner</t>
  </si>
  <si>
    <t>Black</t>
  </si>
  <si>
    <t>693095510013</t>
  </si>
  <si>
    <t>Colormates EyeShadow Brush</t>
  </si>
  <si>
    <t>Supreme</t>
  </si>
  <si>
    <t>693095510020</t>
  </si>
  <si>
    <t>Colormates Brow Brush &amp; Comb</t>
  </si>
  <si>
    <t>693095510037</t>
  </si>
  <si>
    <t>Rounded</t>
  </si>
  <si>
    <t>693095510044</t>
  </si>
  <si>
    <t xml:space="preserve">Colormates Precision Tip Liner </t>
  </si>
  <si>
    <t>693095530059</t>
  </si>
  <si>
    <t>Colormates Eyelash Kit w/ Adhesive</t>
  </si>
  <si>
    <t>Singles</t>
  </si>
  <si>
    <t>693095560384</t>
  </si>
  <si>
    <t>Colormates Nail Polish 0.42 Fl Oz</t>
  </si>
  <si>
    <t>Funfetti</t>
  </si>
  <si>
    <t>693095560391</t>
  </si>
  <si>
    <t>Groovy Green</t>
  </si>
  <si>
    <t>693095560513</t>
  </si>
  <si>
    <t>Starz n Moonz</t>
  </si>
  <si>
    <t>693095616050</t>
  </si>
  <si>
    <t>Colormates Liquid Eyeliner &amp; Mirror 0.21 Oz</t>
  </si>
  <si>
    <t>693095616067</t>
  </si>
  <si>
    <t>Brown</t>
  </si>
  <si>
    <t>693095616098</t>
  </si>
  <si>
    <t>Colormates Auto Eyeliner 0.01 Oz</t>
  </si>
  <si>
    <t>Black Brown</t>
  </si>
  <si>
    <t>693095616319</t>
  </si>
  <si>
    <t>Colormates Eyebrow Powder 0.06 Oz</t>
  </si>
  <si>
    <t>Grey / Soft Black</t>
  </si>
  <si>
    <t>693095616357</t>
  </si>
  <si>
    <t>Colormates Tinted Brow Gel 0.21 Oz</t>
  </si>
  <si>
    <t>Brunette</t>
  </si>
  <si>
    <t>693095616418</t>
  </si>
  <si>
    <t>Colormates Eyeshadow 4 Pan Trendy 0.14 Oz</t>
  </si>
  <si>
    <t>Ice Princess</t>
  </si>
  <si>
    <t>693095616425</t>
  </si>
  <si>
    <t>Rainforest</t>
  </si>
  <si>
    <t>693095616432</t>
  </si>
  <si>
    <t>Pure Romance</t>
  </si>
  <si>
    <t>693095616517</t>
  </si>
  <si>
    <t>Colormates Eyeshadow 5 Pan Trendy 0.14 Oz</t>
  </si>
  <si>
    <t>Pink Ballet</t>
  </si>
  <si>
    <t>693095616531</t>
  </si>
  <si>
    <t>Moha Motion</t>
  </si>
  <si>
    <t>693095617613</t>
  </si>
  <si>
    <t>Colormates Mineral Eyeshadow 5 Pan Palette 0.25 Oz</t>
  </si>
  <si>
    <t>Smokey Sky</t>
  </si>
  <si>
    <t>693095617637</t>
  </si>
  <si>
    <t>Butterfly Garden</t>
  </si>
  <si>
    <t>693095618016</t>
  </si>
  <si>
    <t>Colormates 12 Pan High Pearl Eye Shadow Mirror Case</t>
  </si>
  <si>
    <t>Warm Elegance</t>
  </si>
  <si>
    <t>693095618023</t>
  </si>
  <si>
    <t>Cool Elegance</t>
  </si>
  <si>
    <t>693095619143</t>
  </si>
  <si>
    <t>Plum</t>
  </si>
  <si>
    <t>693095625038</t>
  </si>
  <si>
    <t>Colormates Eye Pencil 2 Pk 0.09 Oz</t>
  </si>
  <si>
    <t>Deep Plum / Teal</t>
  </si>
  <si>
    <t>693095625045</t>
  </si>
  <si>
    <t>Steely Grey / Sky Blue</t>
  </si>
  <si>
    <t>693095625069</t>
  </si>
  <si>
    <t>Colormates Gel Eyeliner 0.14 Oz</t>
  </si>
  <si>
    <t>693095625083</t>
  </si>
  <si>
    <t>Teal</t>
  </si>
  <si>
    <t>693095625229</t>
  </si>
  <si>
    <t>Colormates Felt Tip Eyeliner 0.06 Oz</t>
  </si>
  <si>
    <t>Dark Brown</t>
  </si>
  <si>
    <t>693095625236</t>
  </si>
  <si>
    <t>693095626172</t>
  </si>
  <si>
    <t>Colormates Lipstick &amp; Lipliner Pencil 0.13 Oz</t>
  </si>
  <si>
    <t>Cinnamon</t>
  </si>
  <si>
    <t>693095626189</t>
  </si>
  <si>
    <t>Cashmere</t>
  </si>
  <si>
    <t>693095626219</t>
  </si>
  <si>
    <t>Ginger Spice</t>
  </si>
  <si>
    <t>693095626233</t>
  </si>
  <si>
    <t>Coral Splash</t>
  </si>
  <si>
    <t>693095626257</t>
  </si>
  <si>
    <t>Pink Passion</t>
  </si>
  <si>
    <t>693095626318</t>
  </si>
  <si>
    <t>Colormates Lip Crayon 0.09 Oz</t>
  </si>
  <si>
    <t>Spice</t>
  </si>
  <si>
    <t>693095626325</t>
  </si>
  <si>
    <t>Espresso</t>
  </si>
  <si>
    <t>693095626332</t>
  </si>
  <si>
    <t>Soft Plum</t>
  </si>
  <si>
    <t>693095626349</t>
  </si>
  <si>
    <t>Bold Berry</t>
  </si>
  <si>
    <t>693095626530</t>
  </si>
  <si>
    <t>Colormates Pressed Powder 0.35 Oz</t>
  </si>
  <si>
    <t>Terre Copper</t>
  </si>
  <si>
    <t>693095626615</t>
  </si>
  <si>
    <t>Colormates Lipstick 0.11 Oz</t>
  </si>
  <si>
    <t>Iced Mocha</t>
  </si>
  <si>
    <t>693095626622</t>
  </si>
  <si>
    <t>Caramel Freeze</t>
  </si>
  <si>
    <t>693095626646</t>
  </si>
  <si>
    <t>Copper Finish</t>
  </si>
  <si>
    <t>693095626653</t>
  </si>
  <si>
    <t>Sheer Pink</t>
  </si>
  <si>
    <t>693095626677</t>
  </si>
  <si>
    <t>Pink Dreams</t>
  </si>
  <si>
    <t>693095626684</t>
  </si>
  <si>
    <t>Copper Splendor</t>
  </si>
  <si>
    <t>693095636713</t>
  </si>
  <si>
    <t>Colormates Multi Cream Stick Foundation 0.16 Oz</t>
  </si>
  <si>
    <t>693095636744</t>
  </si>
  <si>
    <t>Dark</t>
  </si>
  <si>
    <t>693095636782</t>
  </si>
  <si>
    <t>Colormates Concealer 0.33 Fl Oz</t>
  </si>
  <si>
    <t>Medium 03</t>
  </si>
  <si>
    <t>693095636812</t>
  </si>
  <si>
    <t>Colormates Shimmer Highlighter Stick 0.16 Oz</t>
  </si>
  <si>
    <t>Risen Shine</t>
  </si>
  <si>
    <t>693095636829</t>
  </si>
  <si>
    <t>Super Star</t>
  </si>
  <si>
    <t>693095636836</t>
  </si>
  <si>
    <t>Colormates Highlighter Stick 0.16 Oz</t>
  </si>
  <si>
    <t>Siren</t>
  </si>
  <si>
    <t>693095636843</t>
  </si>
  <si>
    <t>Pretty</t>
  </si>
  <si>
    <t>693095636850</t>
  </si>
  <si>
    <t>Diva</t>
  </si>
  <si>
    <t>693095671073</t>
  </si>
  <si>
    <t>Colormates Matte Lip Lacquer 0.15 Oz</t>
  </si>
  <si>
    <t>Hot Pink</t>
  </si>
  <si>
    <t>693095671080</t>
  </si>
  <si>
    <t>Ruby Red</t>
  </si>
  <si>
    <t>693095671165</t>
  </si>
  <si>
    <t>Colormates Juicy Lip Gloss 0.51 Oz</t>
  </si>
  <si>
    <t>Watermelon</t>
  </si>
  <si>
    <t>693095671172</t>
  </si>
  <si>
    <t>Raspberry</t>
  </si>
  <si>
    <t>693095671189</t>
  </si>
  <si>
    <t>Chocolate Mint</t>
  </si>
  <si>
    <t>693095671776</t>
  </si>
  <si>
    <t>Colormates Rainbow Lip Gloss 0.51 Oz</t>
  </si>
  <si>
    <t>693095672056</t>
  </si>
  <si>
    <t>Colormates Flavored Lip Gloss 0.33 Oz</t>
  </si>
  <si>
    <t>62622A</t>
  </si>
  <si>
    <t>693095626226A</t>
  </si>
  <si>
    <t>Amber</t>
  </si>
  <si>
    <t>62622B</t>
  </si>
  <si>
    <t>693095626226B</t>
  </si>
  <si>
    <t>Au Natural</t>
  </si>
  <si>
    <t>DT626243</t>
  </si>
  <si>
    <t>"Pink Shimmer - 693095626141
Coral Splash - 693095626233
Ruby Red - 693095626240
"</t>
  </si>
  <si>
    <t>Colormates 144 Piece Lipstick &amp; Lipliner Pencil Prepack…Each unit contains 1 Lipstick with Matching Lipliner Pencil...Prepack contains: 48 pcs each of 3 Colors - Colors:#62614 -  Pink Shimmer…#62623 - Coral Splash…#62624 - Ruby Red</t>
  </si>
  <si>
    <t>Pink Shimmer, Coral Splash, Ruby Red</t>
  </si>
  <si>
    <t>DT8112</t>
  </si>
  <si>
    <t>693095081103</t>
  </si>
  <si>
    <t>Colormates Eyeshadow 12 Pan Trendy 0.38 Oz</t>
  </si>
  <si>
    <t>Tropical Fusion</t>
  </si>
  <si>
    <t>"Watermelon - 693095671165
Raspberry - 693095671172
Chocolate Mint - 693095671189
Rainbow - 693095671776"</t>
  </si>
  <si>
    <t>Colormates 36 Piece Juicy Lip Gloss Prepack…Prepack Contains: 8 Pieces #67116 - Watermelon…8 Pieces #67117 - Raspberry…8 Pieces #67118 - Chocolate Mint…12 Pieces #67177 - Rainbow</t>
  </si>
  <si>
    <t>N/A</t>
  </si>
  <si>
    <t>Colormates Eyes - Lips - Blush 20 Piece Prepack…Each unit contains - 5 pcs each of  4 Different 12 Pan Eyeshadow Palettes…5 each of 2 Different Eyeshadow/Blush Lip Palettes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</si>
</sst>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11"/>
      <color theme="1"/>
      <name val="Calibri"/>
      <scheme val="minor"/>
    </font>
    <font>
      <sz val="11"/>
      <color theme="1"/>
      <name val="Calibri"/>
    </font>
    <font>
      <b/>
      <sz val="11"/>
      <color theme="1"/>
      <name val="Calibri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8">
    <xf numFmtId="0" fontId="0" fillId="0" borderId="0" xfId="0" applyFont="1" applyAlignment="1"/>
    <xf numFmtId="0" fontId="1" fillId="0" borderId="0" xfId="0" applyFont="1" applyAlignment="1">
      <alignment horizontal="center" vertical="center"/>
    </xf>
    <xf numFmtId="49" fontId="1" fillId="0" borderId="0" xfId="0" applyNumberFormat="1" applyFont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center" vertical="center" wrapText="1"/>
    </xf>
    <xf numFmtId="49" fontId="1" fillId="0" borderId="0" xfId="0" applyNumberFormat="1" applyFont="1" applyAlignment="1">
      <alignment horizontal="center" vertical="center" wrapText="1"/>
    </xf>
    <xf numFmtId="49" fontId="1" fillId="0" borderId="0" xfId="0" applyNumberFormat="1" applyFont="1" applyAlignment="1">
      <alignment horizontal="center" vertical="center"/>
    </xf>
    <xf numFmtId="0" fontId="2" fillId="0" borderId="0" xfId="0" applyFont="1" applyAlignment="1">
      <alignment horizontal="center" vertical="center"/>
    </xf>
  </cellXfs>
  <cellStyles count="1">
    <cellStyle name="Normal" xfId="0" builtinId="0"/>
  </cellStyles>
  <dxfs count="3"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theme="1"/>
          <bgColor theme="1"/>
        </patternFill>
      </fill>
    </dxf>
  </dxfs>
  <tableStyles count="1">
    <tableStyle name="Sheet1-style" pivot="0" count="3">
      <tableStyleElement type="headerRow" dxfId="2"/>
      <tableStyleElement type="firstRowStripe" dxfId="1"/>
      <tableStyleElement type="secondRowStripe" dxfId="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9" Type="http://schemas.openxmlformats.org/officeDocument/2006/relationships/image" Target="../media/image39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50" Type="http://schemas.openxmlformats.org/officeDocument/2006/relationships/image" Target="../media/image50.jpg"/><Relationship Id="rId55" Type="http://schemas.openxmlformats.org/officeDocument/2006/relationships/image" Target="../media/image55.jp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41" Type="http://schemas.openxmlformats.org/officeDocument/2006/relationships/image" Target="../media/image41.png"/><Relationship Id="rId54" Type="http://schemas.openxmlformats.org/officeDocument/2006/relationships/image" Target="../media/image54.jp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53" Type="http://schemas.openxmlformats.org/officeDocument/2006/relationships/image" Target="../media/image53.jp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9.jp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jp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8" Type="http://schemas.openxmlformats.org/officeDocument/2006/relationships/image" Target="../media/image8.png"/><Relationship Id="rId51" Type="http://schemas.openxmlformats.org/officeDocument/2006/relationships/image" Target="../media/image51.jpg"/><Relationship Id="rId3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895350</xdr:colOff>
      <xdr:row>26</xdr:row>
      <xdr:rowOff>142875</xdr:rowOff>
    </xdr:from>
    <xdr:ext cx="352425" cy="1619250"/>
    <xdr:pic>
      <xdr:nvPicPr>
        <xdr:cNvPr id="2" name="image4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895350</xdr:colOff>
      <xdr:row>27</xdr:row>
      <xdr:rowOff>142875</xdr:rowOff>
    </xdr:from>
    <xdr:ext cx="352425" cy="1619250"/>
    <xdr:pic>
      <xdr:nvPicPr>
        <xdr:cNvPr id="3" name="image4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771525</xdr:colOff>
      <xdr:row>13</xdr:row>
      <xdr:rowOff>142875</xdr:rowOff>
    </xdr:from>
    <xdr:ext cx="600075" cy="1619250"/>
    <xdr:pic>
      <xdr:nvPicPr>
        <xdr:cNvPr id="4" name="image11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781050</xdr:colOff>
      <xdr:row>11</xdr:row>
      <xdr:rowOff>142875</xdr:rowOff>
    </xdr:from>
    <xdr:ext cx="590550" cy="1619250"/>
    <xdr:pic>
      <xdr:nvPicPr>
        <xdr:cNvPr id="5" name="image2.png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828675</xdr:colOff>
      <xdr:row>30</xdr:row>
      <xdr:rowOff>142875</xdr:rowOff>
    </xdr:from>
    <xdr:ext cx="495300" cy="1619250"/>
    <xdr:pic>
      <xdr:nvPicPr>
        <xdr:cNvPr id="6" name="image28.png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752475</xdr:colOff>
      <xdr:row>28</xdr:row>
      <xdr:rowOff>142875</xdr:rowOff>
    </xdr:from>
    <xdr:ext cx="638175" cy="1619250"/>
    <xdr:pic>
      <xdr:nvPicPr>
        <xdr:cNvPr id="7" name="image5.png"/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752475</xdr:colOff>
      <xdr:row>29</xdr:row>
      <xdr:rowOff>142875</xdr:rowOff>
    </xdr:from>
    <xdr:ext cx="638175" cy="1619250"/>
    <xdr:pic>
      <xdr:nvPicPr>
        <xdr:cNvPr id="8" name="image5.png"/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419100</xdr:colOff>
      <xdr:row>14</xdr:row>
      <xdr:rowOff>142875</xdr:rowOff>
    </xdr:from>
    <xdr:ext cx="1304925" cy="1619250"/>
    <xdr:pic>
      <xdr:nvPicPr>
        <xdr:cNvPr id="9" name="image18.png"/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123825</xdr:colOff>
      <xdr:row>66</xdr:row>
      <xdr:rowOff>723900</xdr:rowOff>
    </xdr:from>
    <xdr:ext cx="1905000" cy="542925"/>
    <xdr:pic>
      <xdr:nvPicPr>
        <xdr:cNvPr id="10" name="image26.png"/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419100</xdr:colOff>
      <xdr:row>16</xdr:row>
      <xdr:rowOff>142875</xdr:rowOff>
    </xdr:from>
    <xdr:ext cx="1304925" cy="1619250"/>
    <xdr:pic>
      <xdr:nvPicPr>
        <xdr:cNvPr id="11" name="image6.png"/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438150</xdr:colOff>
      <xdr:row>17</xdr:row>
      <xdr:rowOff>142875</xdr:rowOff>
    </xdr:from>
    <xdr:ext cx="1276350" cy="1619250"/>
    <xdr:pic>
      <xdr:nvPicPr>
        <xdr:cNvPr id="12" name="image19.png"/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438150</xdr:colOff>
      <xdr:row>19</xdr:row>
      <xdr:rowOff>142875</xdr:rowOff>
    </xdr:from>
    <xdr:ext cx="1276350" cy="1619250"/>
    <xdr:pic>
      <xdr:nvPicPr>
        <xdr:cNvPr id="13" name="image20.png"/>
        <xdr:cNvPicPr preferRelativeResize="0"/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438150</xdr:colOff>
      <xdr:row>20</xdr:row>
      <xdr:rowOff>142875</xdr:rowOff>
    </xdr:from>
    <xdr:ext cx="1276350" cy="1619250"/>
    <xdr:pic>
      <xdr:nvPicPr>
        <xdr:cNvPr id="14" name="image12.png"/>
        <xdr:cNvPicPr preferRelativeResize="0"/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657225</xdr:colOff>
      <xdr:row>21</xdr:row>
      <xdr:rowOff>142875</xdr:rowOff>
    </xdr:from>
    <xdr:ext cx="828675" cy="1619250"/>
    <xdr:pic>
      <xdr:nvPicPr>
        <xdr:cNvPr id="15" name="image14.png"/>
        <xdr:cNvPicPr preferRelativeResize="0"/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657225</xdr:colOff>
      <xdr:row>22</xdr:row>
      <xdr:rowOff>142875</xdr:rowOff>
    </xdr:from>
    <xdr:ext cx="828675" cy="1619250"/>
    <xdr:pic>
      <xdr:nvPicPr>
        <xdr:cNvPr id="16" name="image1.png"/>
        <xdr:cNvPicPr preferRelativeResize="0"/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114300</xdr:colOff>
      <xdr:row>7</xdr:row>
      <xdr:rowOff>142875</xdr:rowOff>
    </xdr:from>
    <xdr:ext cx="1924050" cy="1619250"/>
    <xdr:pic>
      <xdr:nvPicPr>
        <xdr:cNvPr id="17" name="image17.png"/>
        <xdr:cNvPicPr preferRelativeResize="0"/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742950</xdr:colOff>
      <xdr:row>32</xdr:row>
      <xdr:rowOff>142875</xdr:rowOff>
    </xdr:from>
    <xdr:ext cx="666750" cy="1619250"/>
    <xdr:pic>
      <xdr:nvPicPr>
        <xdr:cNvPr id="18" name="image7.png"/>
        <xdr:cNvPicPr preferRelativeResize="0"/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723900</xdr:colOff>
      <xdr:row>33</xdr:row>
      <xdr:rowOff>142875</xdr:rowOff>
    </xdr:from>
    <xdr:ext cx="704850" cy="1619250"/>
    <xdr:pic>
      <xdr:nvPicPr>
        <xdr:cNvPr id="19" name="image10.png"/>
        <xdr:cNvPicPr preferRelativeResize="0"/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685800</xdr:colOff>
      <xdr:row>35</xdr:row>
      <xdr:rowOff>142875</xdr:rowOff>
    </xdr:from>
    <xdr:ext cx="771525" cy="1619250"/>
    <xdr:pic>
      <xdr:nvPicPr>
        <xdr:cNvPr id="20" name="image3.png"/>
        <xdr:cNvPicPr preferRelativeResize="0"/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638175</xdr:colOff>
      <xdr:row>34</xdr:row>
      <xdr:rowOff>142875</xdr:rowOff>
    </xdr:from>
    <xdr:ext cx="866775" cy="1619250"/>
    <xdr:pic>
      <xdr:nvPicPr>
        <xdr:cNvPr id="21" name="image8.png"/>
        <xdr:cNvPicPr preferRelativeResize="0"/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676275</xdr:colOff>
      <xdr:row>64</xdr:row>
      <xdr:rowOff>142875</xdr:rowOff>
    </xdr:from>
    <xdr:ext cx="800100" cy="1619250"/>
    <xdr:pic>
      <xdr:nvPicPr>
        <xdr:cNvPr id="22" name="image13.png"/>
        <xdr:cNvPicPr preferRelativeResize="0"/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723900</xdr:colOff>
      <xdr:row>36</xdr:row>
      <xdr:rowOff>142875</xdr:rowOff>
    </xdr:from>
    <xdr:ext cx="704850" cy="1619250"/>
    <xdr:pic>
      <xdr:nvPicPr>
        <xdr:cNvPr id="23" name="image9.png"/>
        <xdr:cNvPicPr preferRelativeResize="0"/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752475</xdr:colOff>
      <xdr:row>42</xdr:row>
      <xdr:rowOff>142875</xdr:rowOff>
    </xdr:from>
    <xdr:ext cx="638175" cy="1619250"/>
    <xdr:pic>
      <xdr:nvPicPr>
        <xdr:cNvPr id="24" name="image16.png"/>
        <xdr:cNvPicPr preferRelativeResize="0"/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752475</xdr:colOff>
      <xdr:row>43</xdr:row>
      <xdr:rowOff>142875</xdr:rowOff>
    </xdr:from>
    <xdr:ext cx="638175" cy="1619250"/>
    <xdr:pic>
      <xdr:nvPicPr>
        <xdr:cNvPr id="25" name="image16.png"/>
        <xdr:cNvPicPr preferRelativeResize="0"/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762000</xdr:colOff>
      <xdr:row>44</xdr:row>
      <xdr:rowOff>142875</xdr:rowOff>
    </xdr:from>
    <xdr:ext cx="628650" cy="1619250"/>
    <xdr:pic>
      <xdr:nvPicPr>
        <xdr:cNvPr id="26" name="image15.png"/>
        <xdr:cNvPicPr preferRelativeResize="0"/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809625</xdr:colOff>
      <xdr:row>39</xdr:row>
      <xdr:rowOff>142875</xdr:rowOff>
    </xdr:from>
    <xdr:ext cx="523875" cy="1619250"/>
    <xdr:pic>
      <xdr:nvPicPr>
        <xdr:cNvPr id="27" name="image36.png"/>
        <xdr:cNvPicPr preferRelativeResize="0"/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781050</xdr:colOff>
      <xdr:row>62</xdr:row>
      <xdr:rowOff>142875</xdr:rowOff>
    </xdr:from>
    <xdr:ext cx="581025" cy="1619250"/>
    <xdr:pic>
      <xdr:nvPicPr>
        <xdr:cNvPr id="28" name="image21.png"/>
        <xdr:cNvPicPr preferRelativeResize="0"/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781050</xdr:colOff>
      <xdr:row>59</xdr:row>
      <xdr:rowOff>142875</xdr:rowOff>
    </xdr:from>
    <xdr:ext cx="590550" cy="1619250"/>
    <xdr:pic>
      <xdr:nvPicPr>
        <xdr:cNvPr id="29" name="image22.png"/>
        <xdr:cNvPicPr preferRelativeResize="0"/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733425</xdr:colOff>
      <xdr:row>58</xdr:row>
      <xdr:rowOff>142875</xdr:rowOff>
    </xdr:from>
    <xdr:ext cx="676275" cy="1619250"/>
    <xdr:pic>
      <xdr:nvPicPr>
        <xdr:cNvPr id="30" name="image27.png"/>
        <xdr:cNvPicPr preferRelativeResize="0"/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771525</xdr:colOff>
      <xdr:row>61</xdr:row>
      <xdr:rowOff>142875</xdr:rowOff>
    </xdr:from>
    <xdr:ext cx="600075" cy="1619250"/>
    <xdr:pic>
      <xdr:nvPicPr>
        <xdr:cNvPr id="31" name="image47.png"/>
        <xdr:cNvPicPr preferRelativeResize="0"/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781050</xdr:colOff>
      <xdr:row>60</xdr:row>
      <xdr:rowOff>142875</xdr:rowOff>
    </xdr:from>
    <xdr:ext cx="590550" cy="1619250"/>
    <xdr:pic>
      <xdr:nvPicPr>
        <xdr:cNvPr id="32" name="image29.png"/>
        <xdr:cNvPicPr preferRelativeResize="0"/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447675</xdr:colOff>
      <xdr:row>1</xdr:row>
      <xdr:rowOff>57150</xdr:rowOff>
    </xdr:from>
    <xdr:ext cx="1152525" cy="1695450"/>
    <xdr:pic>
      <xdr:nvPicPr>
        <xdr:cNvPr id="33" name="image37.png"/>
        <xdr:cNvPicPr preferRelativeResize="0"/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352425</xdr:colOff>
      <xdr:row>41</xdr:row>
      <xdr:rowOff>142875</xdr:rowOff>
    </xdr:from>
    <xdr:ext cx="1447800" cy="1619250"/>
    <xdr:pic>
      <xdr:nvPicPr>
        <xdr:cNvPr id="34" name="image23.png"/>
        <xdr:cNvPicPr preferRelativeResize="0"/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590550</xdr:colOff>
      <xdr:row>48</xdr:row>
      <xdr:rowOff>142875</xdr:rowOff>
    </xdr:from>
    <xdr:ext cx="971550" cy="1619250"/>
    <xdr:pic>
      <xdr:nvPicPr>
        <xdr:cNvPr id="35" name="image24.png"/>
        <xdr:cNvPicPr preferRelativeResize="0"/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609600</xdr:colOff>
      <xdr:row>49</xdr:row>
      <xdr:rowOff>142875</xdr:rowOff>
    </xdr:from>
    <xdr:ext cx="933450" cy="1619250"/>
    <xdr:pic>
      <xdr:nvPicPr>
        <xdr:cNvPr id="36" name="image33.png"/>
        <xdr:cNvPicPr preferRelativeResize="0"/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628650</xdr:colOff>
      <xdr:row>52</xdr:row>
      <xdr:rowOff>142875</xdr:rowOff>
    </xdr:from>
    <xdr:ext cx="885825" cy="1619250"/>
    <xdr:pic>
      <xdr:nvPicPr>
        <xdr:cNvPr id="37" name="image31.png"/>
        <xdr:cNvPicPr preferRelativeResize="0"/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628650</xdr:colOff>
      <xdr:row>51</xdr:row>
      <xdr:rowOff>142875</xdr:rowOff>
    </xdr:from>
    <xdr:ext cx="885825" cy="1619250"/>
    <xdr:pic>
      <xdr:nvPicPr>
        <xdr:cNvPr id="38" name="image31.png"/>
        <xdr:cNvPicPr preferRelativeResize="0"/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714375</xdr:colOff>
      <xdr:row>10</xdr:row>
      <xdr:rowOff>142875</xdr:rowOff>
    </xdr:from>
    <xdr:ext cx="714375" cy="1619250"/>
    <xdr:pic>
      <xdr:nvPicPr>
        <xdr:cNvPr id="39" name="image40.png"/>
        <xdr:cNvPicPr preferRelativeResize="0"/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704850</xdr:colOff>
      <xdr:row>9</xdr:row>
      <xdr:rowOff>142875</xdr:rowOff>
    </xdr:from>
    <xdr:ext cx="742950" cy="1619250"/>
    <xdr:pic>
      <xdr:nvPicPr>
        <xdr:cNvPr id="40" name="image32.png"/>
        <xdr:cNvPicPr preferRelativeResize="0"/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876300</xdr:colOff>
      <xdr:row>3</xdr:row>
      <xdr:rowOff>142875</xdr:rowOff>
    </xdr:from>
    <xdr:ext cx="400050" cy="1619250"/>
    <xdr:pic>
      <xdr:nvPicPr>
        <xdr:cNvPr id="41" name="image42.png"/>
        <xdr:cNvPicPr preferRelativeResize="0"/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828675</xdr:colOff>
      <xdr:row>4</xdr:row>
      <xdr:rowOff>142875</xdr:rowOff>
    </xdr:from>
    <xdr:ext cx="485775" cy="1619250"/>
    <xdr:pic>
      <xdr:nvPicPr>
        <xdr:cNvPr id="42" name="image39.png"/>
        <xdr:cNvPicPr preferRelativeResize="0"/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819150</xdr:colOff>
      <xdr:row>5</xdr:row>
      <xdr:rowOff>142875</xdr:rowOff>
    </xdr:from>
    <xdr:ext cx="504825" cy="1619250"/>
    <xdr:pic>
      <xdr:nvPicPr>
        <xdr:cNvPr id="43" name="image51.png"/>
        <xdr:cNvPicPr preferRelativeResize="0"/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866775</xdr:colOff>
      <xdr:row>6</xdr:row>
      <xdr:rowOff>142875</xdr:rowOff>
    </xdr:from>
    <xdr:ext cx="409575" cy="1619250"/>
    <xdr:pic>
      <xdr:nvPicPr>
        <xdr:cNvPr id="44" name="image38.png"/>
        <xdr:cNvPicPr preferRelativeResize="0"/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685800</xdr:colOff>
      <xdr:row>15</xdr:row>
      <xdr:rowOff>142875</xdr:rowOff>
    </xdr:from>
    <xdr:ext cx="771525" cy="1619250"/>
    <xdr:pic>
      <xdr:nvPicPr>
        <xdr:cNvPr id="45" name="image25.png"/>
        <xdr:cNvPicPr preferRelativeResize="0"/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619125</xdr:colOff>
      <xdr:row>53</xdr:row>
      <xdr:rowOff>142875</xdr:rowOff>
    </xdr:from>
    <xdr:ext cx="904875" cy="1619250"/>
    <xdr:pic>
      <xdr:nvPicPr>
        <xdr:cNvPr id="46" name="image30.png"/>
        <xdr:cNvPicPr preferRelativeResize="0"/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619125</xdr:colOff>
      <xdr:row>54</xdr:row>
      <xdr:rowOff>142875</xdr:rowOff>
    </xdr:from>
    <xdr:ext cx="904875" cy="1619250"/>
    <xdr:pic>
      <xdr:nvPicPr>
        <xdr:cNvPr id="47" name="image30.png"/>
        <xdr:cNvPicPr preferRelativeResize="0"/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619125</xdr:colOff>
      <xdr:row>55</xdr:row>
      <xdr:rowOff>142875</xdr:rowOff>
    </xdr:from>
    <xdr:ext cx="904875" cy="1619250"/>
    <xdr:pic>
      <xdr:nvPicPr>
        <xdr:cNvPr id="48" name="image30.png"/>
        <xdr:cNvPicPr preferRelativeResize="0"/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657225</xdr:colOff>
      <xdr:row>50</xdr:row>
      <xdr:rowOff>142875</xdr:rowOff>
    </xdr:from>
    <xdr:ext cx="828675" cy="1619250"/>
    <xdr:pic>
      <xdr:nvPicPr>
        <xdr:cNvPr id="49" name="image50.png"/>
        <xdr:cNvPicPr preferRelativeResize="0"/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657225</xdr:colOff>
      <xdr:row>56</xdr:row>
      <xdr:rowOff>142875</xdr:rowOff>
    </xdr:from>
    <xdr:ext cx="828675" cy="1619250"/>
    <xdr:pic>
      <xdr:nvPicPr>
        <xdr:cNvPr id="50" name="image35.png"/>
        <xdr:cNvPicPr preferRelativeResize="0"/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657225</xdr:colOff>
      <xdr:row>57</xdr:row>
      <xdr:rowOff>142875</xdr:rowOff>
    </xdr:from>
    <xdr:ext cx="828675" cy="1619250"/>
    <xdr:pic>
      <xdr:nvPicPr>
        <xdr:cNvPr id="51" name="image35.png"/>
        <xdr:cNvPicPr preferRelativeResize="0"/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800100</xdr:colOff>
      <xdr:row>37</xdr:row>
      <xdr:rowOff>142875</xdr:rowOff>
    </xdr:from>
    <xdr:ext cx="542925" cy="1619250"/>
    <xdr:pic>
      <xdr:nvPicPr>
        <xdr:cNvPr id="52" name="image34.png"/>
        <xdr:cNvPicPr preferRelativeResize="0"/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800100</xdr:colOff>
      <xdr:row>38</xdr:row>
      <xdr:rowOff>142875</xdr:rowOff>
    </xdr:from>
    <xdr:ext cx="542925" cy="1619250"/>
    <xdr:pic>
      <xdr:nvPicPr>
        <xdr:cNvPr id="53" name="image52.png"/>
        <xdr:cNvPicPr preferRelativeResize="0"/>
      </xdr:nvPicPr>
      <xdr:blipFill>
        <a:blip xmlns:r="http://schemas.openxmlformats.org/officeDocument/2006/relationships" r:embed="rId4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800100</xdr:colOff>
      <xdr:row>40</xdr:row>
      <xdr:rowOff>142875</xdr:rowOff>
    </xdr:from>
    <xdr:ext cx="542925" cy="1619250"/>
    <xdr:pic>
      <xdr:nvPicPr>
        <xdr:cNvPr id="54" name="image43.png"/>
        <xdr:cNvPicPr preferRelativeResize="0"/>
      </xdr:nvPicPr>
      <xdr:blipFill>
        <a:blip xmlns:r="http://schemas.openxmlformats.org/officeDocument/2006/relationships" r:embed="rId4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695325</xdr:colOff>
      <xdr:row>45</xdr:row>
      <xdr:rowOff>142875</xdr:rowOff>
    </xdr:from>
    <xdr:ext cx="762000" cy="1619250"/>
    <xdr:pic>
      <xdr:nvPicPr>
        <xdr:cNvPr id="55" name="image49.png"/>
        <xdr:cNvPicPr preferRelativeResize="0"/>
      </xdr:nvPicPr>
      <xdr:blipFill>
        <a:blip xmlns:r="http://schemas.openxmlformats.org/officeDocument/2006/relationships" r:embed="rId4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695325</xdr:colOff>
      <xdr:row>46</xdr:row>
      <xdr:rowOff>142875</xdr:rowOff>
    </xdr:from>
    <xdr:ext cx="762000" cy="1619250"/>
    <xdr:pic>
      <xdr:nvPicPr>
        <xdr:cNvPr id="56" name="image49.png"/>
        <xdr:cNvPicPr preferRelativeResize="0"/>
      </xdr:nvPicPr>
      <xdr:blipFill>
        <a:blip xmlns:r="http://schemas.openxmlformats.org/officeDocument/2006/relationships" r:embed="rId4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695325</xdr:colOff>
      <xdr:row>47</xdr:row>
      <xdr:rowOff>142875</xdr:rowOff>
    </xdr:from>
    <xdr:ext cx="762000" cy="1619250"/>
    <xdr:pic>
      <xdr:nvPicPr>
        <xdr:cNvPr id="57" name="image49.png"/>
        <xdr:cNvPicPr preferRelativeResize="0"/>
      </xdr:nvPicPr>
      <xdr:blipFill>
        <a:blip xmlns:r="http://schemas.openxmlformats.org/officeDocument/2006/relationships" r:embed="rId4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733425</xdr:colOff>
      <xdr:row>8</xdr:row>
      <xdr:rowOff>142875</xdr:rowOff>
    </xdr:from>
    <xdr:ext cx="685800" cy="1619250"/>
    <xdr:pic>
      <xdr:nvPicPr>
        <xdr:cNvPr id="58" name="image41.png"/>
        <xdr:cNvPicPr preferRelativeResize="0"/>
      </xdr:nvPicPr>
      <xdr:blipFill>
        <a:blip xmlns:r="http://schemas.openxmlformats.org/officeDocument/2006/relationships" r:embed="rId4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762000</xdr:colOff>
      <xdr:row>12</xdr:row>
      <xdr:rowOff>171450</xdr:rowOff>
    </xdr:from>
    <xdr:ext cx="590550" cy="1619250"/>
    <xdr:pic>
      <xdr:nvPicPr>
        <xdr:cNvPr id="59" name="image2.png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723900</xdr:colOff>
      <xdr:row>25</xdr:row>
      <xdr:rowOff>114300</xdr:rowOff>
    </xdr:from>
    <xdr:ext cx="590550" cy="1619250"/>
    <xdr:pic>
      <xdr:nvPicPr>
        <xdr:cNvPr id="60" name="image2.png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18</xdr:row>
      <xdr:rowOff>142875</xdr:rowOff>
    </xdr:from>
    <xdr:ext cx="1219200" cy="1543050"/>
    <xdr:pic>
      <xdr:nvPicPr>
        <xdr:cNvPr id="61" name="image48.jpg"/>
        <xdr:cNvPicPr preferRelativeResize="0"/>
      </xdr:nvPicPr>
      <xdr:blipFill>
        <a:blip xmlns:r="http://schemas.openxmlformats.org/officeDocument/2006/relationships" r:embed="rId4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85725</xdr:colOff>
      <xdr:row>65</xdr:row>
      <xdr:rowOff>161925</xdr:rowOff>
    </xdr:from>
    <xdr:ext cx="1971675" cy="1619250"/>
    <xdr:pic>
      <xdr:nvPicPr>
        <xdr:cNvPr id="62" name="image45.jpg"/>
        <xdr:cNvPicPr preferRelativeResize="0"/>
      </xdr:nvPicPr>
      <xdr:blipFill>
        <a:blip xmlns:r="http://schemas.openxmlformats.org/officeDocument/2006/relationships" r:embed="rId5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581025</xdr:colOff>
      <xdr:row>2</xdr:row>
      <xdr:rowOff>57150</xdr:rowOff>
    </xdr:from>
    <xdr:ext cx="971550" cy="1733550"/>
    <xdr:pic>
      <xdr:nvPicPr>
        <xdr:cNvPr id="63" name="image54.jpg"/>
        <xdr:cNvPicPr preferRelativeResize="0"/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23</xdr:row>
      <xdr:rowOff>76200</xdr:rowOff>
    </xdr:from>
    <xdr:ext cx="1390650" cy="1762125"/>
    <xdr:pic>
      <xdr:nvPicPr>
        <xdr:cNvPr id="64" name="image46.jpg"/>
        <xdr:cNvPicPr preferRelativeResize="0"/>
      </xdr:nvPicPr>
      <xdr:blipFill>
        <a:blip xmlns:r="http://schemas.openxmlformats.org/officeDocument/2006/relationships" r:embed="rId5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352425</xdr:colOff>
      <xdr:row>24</xdr:row>
      <xdr:rowOff>114300</xdr:rowOff>
    </xdr:from>
    <xdr:ext cx="1352550" cy="1695450"/>
    <xdr:pic>
      <xdr:nvPicPr>
        <xdr:cNvPr id="65" name="image55.jpg"/>
        <xdr:cNvPicPr preferRelativeResize="0"/>
      </xdr:nvPicPr>
      <xdr:blipFill>
        <a:blip xmlns:r="http://schemas.openxmlformats.org/officeDocument/2006/relationships" r:embed="rId5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733425</xdr:colOff>
      <xdr:row>31</xdr:row>
      <xdr:rowOff>47625</xdr:rowOff>
    </xdr:from>
    <xdr:ext cx="581025" cy="1809750"/>
    <xdr:pic>
      <xdr:nvPicPr>
        <xdr:cNvPr id="66" name="image44.jpg"/>
        <xdr:cNvPicPr preferRelativeResize="0"/>
      </xdr:nvPicPr>
      <xdr:blipFill>
        <a:blip xmlns:r="http://schemas.openxmlformats.org/officeDocument/2006/relationships" r:embed="rId5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781050</xdr:colOff>
      <xdr:row>63</xdr:row>
      <xdr:rowOff>76200</xdr:rowOff>
    </xdr:from>
    <xdr:ext cx="704850" cy="1762125"/>
    <xdr:pic>
      <xdr:nvPicPr>
        <xdr:cNvPr id="67" name="image53.jpg"/>
        <xdr:cNvPicPr preferRelativeResize="0"/>
      </xdr:nvPicPr>
      <xdr:blipFill>
        <a:blip xmlns:r="http://schemas.openxmlformats.org/officeDocument/2006/relationships" r:embed="rId5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ables/table1.xml><?xml version="1.0" encoding="utf-8"?>
<table xmlns="http://schemas.openxmlformats.org/spreadsheetml/2006/main" id="1" name="Table_1" displayName="Table_1" ref="A1:G70" headerRowCount="0">
  <tableColumns count="7">
    <tableColumn id="1" name="Column1"/>
    <tableColumn id="2" name="Column2"/>
    <tableColumn id="3" name="Column3"/>
    <tableColumn id="4" name="Column4"/>
    <tableColumn id="5" name="Column5"/>
    <tableColumn id="6" name="Column6"/>
    <tableColumn id="7" name="Column7"/>
  </tableColumns>
  <tableStyleInfo name="Sheet1-style" showFirstColumn="1" showLastColumn="1" showRowStripes="1" showColumnStripes="0"/>
  <extLst>
    <ext uri="GoogleSheetsCustomDataVersion1">
      <go:sheetsCustomData xmlns:go="http://customooxmlschemas.google.com/" headerRowCount="1"/>
    </ext>
  </extLst>
</table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1000"/>
  <sheetViews>
    <sheetView tabSelected="1" workbookViewId="0">
      <pane ySplit="1" topLeftCell="A2" activePane="bottomLeft" state="frozen"/>
      <selection pane="bottomLeft" activeCell="B3" sqref="B3"/>
    </sheetView>
  </sheetViews>
  <sheetFormatPr defaultColWidth="14.42578125" defaultRowHeight="15" customHeight="1" x14ac:dyDescent="0.25"/>
  <cols>
    <col min="1" max="1" width="30.85546875" customWidth="1"/>
    <col min="2" max="2" width="18.28515625" customWidth="1"/>
    <col min="3" max="3" width="21" customWidth="1"/>
    <col min="4" max="4" width="59.28515625" customWidth="1"/>
    <col min="5" max="5" width="19.140625" customWidth="1"/>
    <col min="6" max="6" width="13.42578125" customWidth="1"/>
    <col min="7" max="7" width="29.42578125" customWidth="1"/>
    <col min="8" max="24" width="8.85546875" customWidth="1"/>
  </cols>
  <sheetData>
    <row r="1" spans="1:24" x14ac:dyDescent="0.25">
      <c r="A1" s="1" t="s">
        <v>0</v>
      </c>
      <c r="B1" s="1" t="s">
        <v>1</v>
      </c>
      <c r="C1" s="2" t="s">
        <v>2</v>
      </c>
      <c r="D1" s="1" t="s">
        <v>3</v>
      </c>
      <c r="E1" s="1" t="s">
        <v>4</v>
      </c>
      <c r="F1" s="1" t="s">
        <v>5</v>
      </c>
      <c r="G1" s="1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</row>
    <row r="2" spans="1:24" ht="150" customHeight="1" x14ac:dyDescent="0.25">
      <c r="A2" s="1"/>
      <c r="B2" s="1">
        <v>7128</v>
      </c>
      <c r="C2" s="2" t="s">
        <v>6</v>
      </c>
      <c r="D2" s="1" t="s">
        <v>7</v>
      </c>
      <c r="E2" s="1" t="s">
        <v>8</v>
      </c>
      <c r="F2" s="1">
        <f>17*144</f>
        <v>2448</v>
      </c>
      <c r="G2" s="1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</row>
    <row r="3" spans="1:24" ht="150" customHeight="1" x14ac:dyDescent="0.25">
      <c r="A3" s="1"/>
      <c r="B3" s="1">
        <v>7133</v>
      </c>
      <c r="C3" s="2" t="s">
        <v>9</v>
      </c>
      <c r="D3" s="4" t="s">
        <v>10</v>
      </c>
      <c r="E3" s="1" t="s">
        <v>11</v>
      </c>
      <c r="F3" s="1">
        <f>121*144</f>
        <v>17424</v>
      </c>
      <c r="G3" s="1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</row>
    <row r="4" spans="1:24" ht="150" customHeight="1" x14ac:dyDescent="0.25">
      <c r="A4" s="1"/>
      <c r="B4" s="1">
        <v>51001</v>
      </c>
      <c r="C4" s="2" t="s">
        <v>12</v>
      </c>
      <c r="D4" s="1" t="s">
        <v>13</v>
      </c>
      <c r="E4" s="1" t="s">
        <v>14</v>
      </c>
      <c r="F4" s="1">
        <f>38*144</f>
        <v>5472</v>
      </c>
      <c r="G4" s="1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</row>
    <row r="5" spans="1:24" ht="150" customHeight="1" x14ac:dyDescent="0.25">
      <c r="A5" s="1"/>
      <c r="B5" s="1">
        <v>51002</v>
      </c>
      <c r="C5" s="2" t="s">
        <v>15</v>
      </c>
      <c r="D5" s="1" t="s">
        <v>16</v>
      </c>
      <c r="E5" s="1"/>
      <c r="F5" s="1">
        <f>19*144</f>
        <v>2736</v>
      </c>
      <c r="G5" s="1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</row>
    <row r="6" spans="1:24" ht="150" customHeight="1" x14ac:dyDescent="0.25">
      <c r="A6" s="1"/>
      <c r="B6" s="1">
        <v>51003</v>
      </c>
      <c r="C6" s="2" t="s">
        <v>17</v>
      </c>
      <c r="D6" s="1" t="s">
        <v>13</v>
      </c>
      <c r="E6" s="1" t="s">
        <v>18</v>
      </c>
      <c r="F6" s="1">
        <f>6*144</f>
        <v>864</v>
      </c>
      <c r="G6" s="1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</row>
    <row r="7" spans="1:24" ht="150" customHeight="1" x14ac:dyDescent="0.25">
      <c r="A7" s="1"/>
      <c r="B7" s="1">
        <v>51004</v>
      </c>
      <c r="C7" s="2" t="s">
        <v>19</v>
      </c>
      <c r="D7" s="1" t="s">
        <v>20</v>
      </c>
      <c r="E7" s="1" t="s">
        <v>14</v>
      </c>
      <c r="F7" s="1">
        <f>64*144</f>
        <v>9216</v>
      </c>
      <c r="G7" s="1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</row>
    <row r="8" spans="1:24" ht="150" customHeight="1" x14ac:dyDescent="0.25">
      <c r="A8" s="1"/>
      <c r="B8" s="1">
        <v>53005</v>
      </c>
      <c r="C8" s="2" t="s">
        <v>21</v>
      </c>
      <c r="D8" s="1" t="s">
        <v>22</v>
      </c>
      <c r="E8" s="1" t="s">
        <v>23</v>
      </c>
      <c r="F8" s="1">
        <f>445*144</f>
        <v>64080</v>
      </c>
      <c r="G8" s="1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</row>
    <row r="9" spans="1:24" ht="150" customHeight="1" x14ac:dyDescent="0.25">
      <c r="A9" s="1"/>
      <c r="B9" s="1">
        <v>56038</v>
      </c>
      <c r="C9" s="2" t="s">
        <v>24</v>
      </c>
      <c r="D9" s="1" t="s">
        <v>25</v>
      </c>
      <c r="E9" s="1" t="s">
        <v>26</v>
      </c>
      <c r="F9" s="1">
        <f>27*144</f>
        <v>3888</v>
      </c>
      <c r="G9" s="1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</row>
    <row r="10" spans="1:24" ht="150" customHeight="1" x14ac:dyDescent="0.25">
      <c r="A10" s="1"/>
      <c r="B10" s="1">
        <v>56039</v>
      </c>
      <c r="C10" s="2" t="s">
        <v>27</v>
      </c>
      <c r="D10" s="1" t="s">
        <v>25</v>
      </c>
      <c r="E10" s="1" t="s">
        <v>28</v>
      </c>
      <c r="F10" s="1">
        <f>37*144</f>
        <v>5328</v>
      </c>
      <c r="G10" s="1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</row>
    <row r="11" spans="1:24" ht="150" customHeight="1" x14ac:dyDescent="0.25">
      <c r="A11" s="1"/>
      <c r="B11" s="1">
        <v>56051</v>
      </c>
      <c r="C11" s="2" t="s">
        <v>29</v>
      </c>
      <c r="D11" s="1" t="s">
        <v>25</v>
      </c>
      <c r="E11" s="1" t="s">
        <v>30</v>
      </c>
      <c r="F11" s="1">
        <f>11*144</f>
        <v>1584</v>
      </c>
      <c r="G11" s="1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</row>
    <row r="12" spans="1:24" ht="150" customHeight="1" x14ac:dyDescent="0.25">
      <c r="A12" s="1"/>
      <c r="B12" s="1">
        <v>61605</v>
      </c>
      <c r="C12" s="2" t="s">
        <v>31</v>
      </c>
      <c r="D12" s="1" t="s">
        <v>32</v>
      </c>
      <c r="E12" s="1" t="s">
        <v>11</v>
      </c>
      <c r="F12" s="1">
        <f>511*144</f>
        <v>73584</v>
      </c>
      <c r="G12" s="1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</row>
    <row r="13" spans="1:24" ht="150" customHeight="1" x14ac:dyDescent="0.25">
      <c r="A13" s="1"/>
      <c r="B13" s="1">
        <v>61606</v>
      </c>
      <c r="C13" s="2" t="s">
        <v>33</v>
      </c>
      <c r="D13" s="1" t="s">
        <v>32</v>
      </c>
      <c r="E13" s="1" t="s">
        <v>34</v>
      </c>
      <c r="F13" s="1">
        <f>687*144</f>
        <v>98928</v>
      </c>
      <c r="G13" s="1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</row>
    <row r="14" spans="1:24" ht="150" customHeight="1" x14ac:dyDescent="0.25">
      <c r="A14" s="1"/>
      <c r="B14" s="1">
        <v>61609</v>
      </c>
      <c r="C14" s="2" t="s">
        <v>35</v>
      </c>
      <c r="D14" s="1" t="s">
        <v>36</v>
      </c>
      <c r="E14" s="1" t="s">
        <v>37</v>
      </c>
      <c r="F14" s="1">
        <f>21*144</f>
        <v>3024</v>
      </c>
      <c r="G14" s="1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</row>
    <row r="15" spans="1:24" ht="150" customHeight="1" x14ac:dyDescent="0.25">
      <c r="A15" s="1"/>
      <c r="B15" s="1">
        <v>61631</v>
      </c>
      <c r="C15" s="2" t="s">
        <v>38</v>
      </c>
      <c r="D15" s="1" t="s">
        <v>39</v>
      </c>
      <c r="E15" s="1" t="s">
        <v>40</v>
      </c>
      <c r="F15" s="1">
        <f>505*144</f>
        <v>72720</v>
      </c>
      <c r="G15" s="1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</row>
    <row r="16" spans="1:24" ht="150" customHeight="1" x14ac:dyDescent="0.25">
      <c r="A16" s="1"/>
      <c r="B16" s="1">
        <v>61635</v>
      </c>
      <c r="C16" s="2" t="s">
        <v>41</v>
      </c>
      <c r="D16" s="1" t="s">
        <v>42</v>
      </c>
      <c r="E16" s="1" t="s">
        <v>43</v>
      </c>
      <c r="F16" s="1">
        <f>3*144</f>
        <v>432</v>
      </c>
      <c r="G16" s="1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</row>
    <row r="17" spans="1:24" ht="150" customHeight="1" x14ac:dyDescent="0.25">
      <c r="A17" s="1"/>
      <c r="B17" s="1">
        <v>61641</v>
      </c>
      <c r="C17" s="2" t="s">
        <v>44</v>
      </c>
      <c r="D17" s="1" t="s">
        <v>45</v>
      </c>
      <c r="E17" s="1" t="s">
        <v>46</v>
      </c>
      <c r="F17" s="1">
        <f>208*144</f>
        <v>29952</v>
      </c>
      <c r="G17" s="1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</row>
    <row r="18" spans="1:24" ht="150" customHeight="1" x14ac:dyDescent="0.25">
      <c r="A18" s="1"/>
      <c r="B18" s="1">
        <v>61642</v>
      </c>
      <c r="C18" s="2" t="s">
        <v>47</v>
      </c>
      <c r="D18" s="1" t="s">
        <v>45</v>
      </c>
      <c r="E18" s="1" t="s">
        <v>48</v>
      </c>
      <c r="F18" s="1">
        <f>199*144</f>
        <v>28656</v>
      </c>
      <c r="G18" s="1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</row>
    <row r="19" spans="1:24" ht="150" customHeight="1" x14ac:dyDescent="0.25">
      <c r="A19" s="1"/>
      <c r="B19" s="1">
        <v>61643</v>
      </c>
      <c r="C19" s="2" t="s">
        <v>49</v>
      </c>
      <c r="D19" s="1" t="s">
        <v>45</v>
      </c>
      <c r="E19" s="1" t="s">
        <v>50</v>
      </c>
      <c r="F19" s="1">
        <f t="shared" ref="F19:F20" si="0">134*144</f>
        <v>19296</v>
      </c>
      <c r="G19" s="1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</row>
    <row r="20" spans="1:24" ht="150" customHeight="1" x14ac:dyDescent="0.25">
      <c r="A20" s="1"/>
      <c r="B20" s="1">
        <v>61651</v>
      </c>
      <c r="C20" s="2" t="s">
        <v>51</v>
      </c>
      <c r="D20" s="1" t="s">
        <v>52</v>
      </c>
      <c r="E20" s="1" t="s">
        <v>53</v>
      </c>
      <c r="F20" s="1">
        <f t="shared" si="0"/>
        <v>19296</v>
      </c>
      <c r="G20" s="1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</row>
    <row r="21" spans="1:24" ht="150" customHeight="1" x14ac:dyDescent="0.25">
      <c r="A21" s="1"/>
      <c r="B21" s="1">
        <v>61653</v>
      </c>
      <c r="C21" s="2" t="s">
        <v>54</v>
      </c>
      <c r="D21" s="1" t="s">
        <v>52</v>
      </c>
      <c r="E21" s="1" t="s">
        <v>55</v>
      </c>
      <c r="F21" s="1">
        <f>72*144</f>
        <v>10368</v>
      </c>
      <c r="G21" s="1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</row>
    <row r="22" spans="1:24" ht="150" customHeight="1" x14ac:dyDescent="0.25">
      <c r="A22" s="1"/>
      <c r="B22" s="1">
        <v>61761</v>
      </c>
      <c r="C22" s="2" t="s">
        <v>56</v>
      </c>
      <c r="D22" s="1" t="s">
        <v>57</v>
      </c>
      <c r="E22" s="1" t="s">
        <v>58</v>
      </c>
      <c r="F22" s="1">
        <f>42*144</f>
        <v>6048</v>
      </c>
      <c r="G22" s="1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</row>
    <row r="23" spans="1:24" ht="150" customHeight="1" x14ac:dyDescent="0.25">
      <c r="A23" s="1"/>
      <c r="B23" s="1">
        <v>61763</v>
      </c>
      <c r="C23" s="2" t="s">
        <v>59</v>
      </c>
      <c r="D23" s="1" t="s">
        <v>57</v>
      </c>
      <c r="E23" s="1" t="s">
        <v>60</v>
      </c>
      <c r="F23" s="1">
        <f>59*144</f>
        <v>8496</v>
      </c>
      <c r="G23" s="1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</row>
    <row r="24" spans="1:24" ht="150" customHeight="1" x14ac:dyDescent="0.25">
      <c r="A24" s="1"/>
      <c r="B24" s="1">
        <v>61801</v>
      </c>
      <c r="C24" s="2" t="s">
        <v>61</v>
      </c>
      <c r="D24" s="1" t="s">
        <v>62</v>
      </c>
      <c r="E24" s="1" t="s">
        <v>63</v>
      </c>
      <c r="F24" s="1">
        <f>45*144</f>
        <v>6480</v>
      </c>
      <c r="G24" s="1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</row>
    <row r="25" spans="1:24" ht="150" customHeight="1" x14ac:dyDescent="0.25">
      <c r="A25" s="1"/>
      <c r="B25" s="1">
        <v>61802</v>
      </c>
      <c r="C25" s="2" t="s">
        <v>64</v>
      </c>
      <c r="D25" s="1" t="s">
        <v>62</v>
      </c>
      <c r="E25" s="1" t="s">
        <v>65</v>
      </c>
      <c r="F25" s="1">
        <f>51*144</f>
        <v>7344</v>
      </c>
      <c r="G25" s="1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</row>
    <row r="26" spans="1:24" ht="150" customHeight="1" x14ac:dyDescent="0.25">
      <c r="A26" s="1"/>
      <c r="B26" s="1">
        <v>61914</v>
      </c>
      <c r="C26" s="2" t="s">
        <v>66</v>
      </c>
      <c r="D26" s="1" t="s">
        <v>32</v>
      </c>
      <c r="E26" s="1" t="s">
        <v>67</v>
      </c>
      <c r="F26" s="1">
        <f>159*144</f>
        <v>22896</v>
      </c>
      <c r="G26" s="1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</row>
    <row r="27" spans="1:24" ht="150" customHeight="1" x14ac:dyDescent="0.25">
      <c r="A27" s="1"/>
      <c r="B27" s="1">
        <v>62503</v>
      </c>
      <c r="C27" s="2" t="s">
        <v>68</v>
      </c>
      <c r="D27" s="1" t="s">
        <v>69</v>
      </c>
      <c r="E27" s="1" t="s">
        <v>70</v>
      </c>
      <c r="F27" s="1">
        <f>335*144</f>
        <v>48240</v>
      </c>
      <c r="G27" s="1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</row>
    <row r="28" spans="1:24" ht="150" customHeight="1" x14ac:dyDescent="0.25">
      <c r="A28" s="1"/>
      <c r="B28" s="1">
        <v>62504</v>
      </c>
      <c r="C28" s="2" t="s">
        <v>71</v>
      </c>
      <c r="D28" s="1" t="s">
        <v>69</v>
      </c>
      <c r="E28" s="1" t="s">
        <v>72</v>
      </c>
      <c r="F28" s="1">
        <f>307*144</f>
        <v>44208</v>
      </c>
      <c r="G28" s="1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</row>
    <row r="29" spans="1:24" ht="150" customHeight="1" x14ac:dyDescent="0.25">
      <c r="A29" s="1"/>
      <c r="B29" s="1">
        <v>62506</v>
      </c>
      <c r="C29" s="2" t="s">
        <v>73</v>
      </c>
      <c r="D29" s="1" t="s">
        <v>74</v>
      </c>
      <c r="E29" s="1" t="s">
        <v>11</v>
      </c>
      <c r="F29" s="1">
        <f>5*144</f>
        <v>720</v>
      </c>
      <c r="G29" s="1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</row>
    <row r="30" spans="1:24" ht="150" customHeight="1" x14ac:dyDescent="0.25">
      <c r="A30" s="1"/>
      <c r="B30" s="1">
        <v>62508</v>
      </c>
      <c r="C30" s="2" t="s">
        <v>75</v>
      </c>
      <c r="D30" s="1" t="s">
        <v>74</v>
      </c>
      <c r="E30" s="1" t="s">
        <v>76</v>
      </c>
      <c r="F30" s="1">
        <f>6*144</f>
        <v>864</v>
      </c>
      <c r="G30" s="1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</row>
    <row r="31" spans="1:24" ht="150" customHeight="1" x14ac:dyDescent="0.25">
      <c r="A31" s="1"/>
      <c r="B31" s="1">
        <v>62522</v>
      </c>
      <c r="C31" s="2" t="s">
        <v>77</v>
      </c>
      <c r="D31" s="1" t="s">
        <v>78</v>
      </c>
      <c r="E31" s="1" t="s">
        <v>79</v>
      </c>
      <c r="F31" s="1">
        <f>35*144</f>
        <v>5040</v>
      </c>
      <c r="G31" s="1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</row>
    <row r="32" spans="1:24" ht="150" customHeight="1" x14ac:dyDescent="0.25">
      <c r="A32" s="1"/>
      <c r="B32" s="1">
        <v>62523</v>
      </c>
      <c r="C32" s="2" t="s">
        <v>80</v>
      </c>
      <c r="D32" s="1" t="s">
        <v>78</v>
      </c>
      <c r="E32" s="1" t="s">
        <v>76</v>
      </c>
      <c r="F32" s="1">
        <f>43*144</f>
        <v>6192</v>
      </c>
      <c r="G32" s="1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</row>
    <row r="33" spans="1:24" ht="150" customHeight="1" x14ac:dyDescent="0.25">
      <c r="A33" s="1"/>
      <c r="B33" s="1">
        <v>62617</v>
      </c>
      <c r="C33" s="2" t="s">
        <v>81</v>
      </c>
      <c r="D33" s="1" t="s">
        <v>82</v>
      </c>
      <c r="E33" s="1" t="s">
        <v>83</v>
      </c>
      <c r="F33" s="1">
        <f>33*144</f>
        <v>4752</v>
      </c>
      <c r="G33" s="1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</row>
    <row r="34" spans="1:24" ht="150" customHeight="1" x14ac:dyDescent="0.25">
      <c r="A34" s="1"/>
      <c r="B34" s="1">
        <v>62618</v>
      </c>
      <c r="C34" s="2" t="s">
        <v>84</v>
      </c>
      <c r="D34" s="1" t="s">
        <v>82</v>
      </c>
      <c r="E34" s="1" t="s">
        <v>85</v>
      </c>
      <c r="F34" s="1">
        <f>42*144</f>
        <v>6048</v>
      </c>
      <c r="G34" s="1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</row>
    <row r="35" spans="1:24" ht="150" customHeight="1" x14ac:dyDescent="0.25">
      <c r="A35" s="1"/>
      <c r="B35" s="1">
        <v>62621</v>
      </c>
      <c r="C35" s="2" t="s">
        <v>86</v>
      </c>
      <c r="D35" s="1" t="s">
        <v>82</v>
      </c>
      <c r="E35" s="1" t="s">
        <v>87</v>
      </c>
      <c r="F35" s="1">
        <f>136*144</f>
        <v>19584</v>
      </c>
      <c r="G35" s="1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</row>
    <row r="36" spans="1:24" ht="150" customHeight="1" x14ac:dyDescent="0.25">
      <c r="A36" s="1"/>
      <c r="B36" s="1">
        <v>62623</v>
      </c>
      <c r="C36" s="2" t="s">
        <v>88</v>
      </c>
      <c r="D36" s="1" t="s">
        <v>82</v>
      </c>
      <c r="E36" s="1" t="s">
        <v>89</v>
      </c>
      <c r="F36" s="1">
        <f>676*144</f>
        <v>97344</v>
      </c>
      <c r="G36" s="1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</row>
    <row r="37" spans="1:24" ht="150" customHeight="1" x14ac:dyDescent="0.25">
      <c r="A37" s="1"/>
      <c r="B37" s="1">
        <v>62625</v>
      </c>
      <c r="C37" s="2" t="s">
        <v>90</v>
      </c>
      <c r="D37" s="1" t="s">
        <v>82</v>
      </c>
      <c r="E37" s="1" t="s">
        <v>91</v>
      </c>
      <c r="F37" s="1">
        <f>177*144</f>
        <v>25488</v>
      </c>
      <c r="G37" s="1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</row>
    <row r="38" spans="1:24" ht="150" customHeight="1" x14ac:dyDescent="0.25">
      <c r="A38" s="1"/>
      <c r="B38" s="1">
        <v>62631</v>
      </c>
      <c r="C38" s="2" t="s">
        <v>92</v>
      </c>
      <c r="D38" s="1" t="s">
        <v>93</v>
      </c>
      <c r="E38" s="1" t="s">
        <v>94</v>
      </c>
      <c r="F38" s="1">
        <f>104*144</f>
        <v>14976</v>
      </c>
      <c r="G38" s="1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</row>
    <row r="39" spans="1:24" ht="150" customHeight="1" x14ac:dyDescent="0.25">
      <c r="A39" s="1"/>
      <c r="B39" s="1">
        <v>62632</v>
      </c>
      <c r="C39" s="2" t="s">
        <v>95</v>
      </c>
      <c r="D39" s="1" t="s">
        <v>93</v>
      </c>
      <c r="E39" s="1" t="s">
        <v>96</v>
      </c>
      <c r="F39" s="1">
        <f>443*144</f>
        <v>63792</v>
      </c>
      <c r="G39" s="1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</row>
    <row r="40" spans="1:24" ht="150" customHeight="1" x14ac:dyDescent="0.25">
      <c r="A40" s="1"/>
      <c r="B40" s="1">
        <v>62633</v>
      </c>
      <c r="C40" s="2" t="s">
        <v>97</v>
      </c>
      <c r="D40" s="1" t="s">
        <v>93</v>
      </c>
      <c r="E40" s="1" t="s">
        <v>98</v>
      </c>
      <c r="F40" s="1">
        <f>253*144</f>
        <v>36432</v>
      </c>
      <c r="G40" s="1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</row>
    <row r="41" spans="1:24" ht="150" customHeight="1" x14ac:dyDescent="0.25">
      <c r="A41" s="1"/>
      <c r="B41" s="1">
        <v>62634</v>
      </c>
      <c r="C41" s="2" t="s">
        <v>99</v>
      </c>
      <c r="D41" s="1" t="s">
        <v>93</v>
      </c>
      <c r="E41" s="1" t="s">
        <v>100</v>
      </c>
      <c r="F41" s="1">
        <f>401*144</f>
        <v>57744</v>
      </c>
      <c r="G41" s="1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</row>
    <row r="42" spans="1:24" ht="150" customHeight="1" x14ac:dyDescent="0.25">
      <c r="A42" s="1"/>
      <c r="B42" s="1">
        <v>62653</v>
      </c>
      <c r="C42" s="2" t="s">
        <v>101</v>
      </c>
      <c r="D42" s="1" t="s">
        <v>102</v>
      </c>
      <c r="E42" s="1" t="s">
        <v>103</v>
      </c>
      <c r="F42" s="1">
        <f>396*144</f>
        <v>57024</v>
      </c>
      <c r="G42" s="1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</row>
    <row r="43" spans="1:24" ht="150" customHeight="1" x14ac:dyDescent="0.25">
      <c r="A43" s="1"/>
      <c r="B43" s="1">
        <v>62661</v>
      </c>
      <c r="C43" s="2" t="s">
        <v>104</v>
      </c>
      <c r="D43" s="1" t="s">
        <v>105</v>
      </c>
      <c r="E43" s="1" t="s">
        <v>106</v>
      </c>
      <c r="F43" s="1">
        <f>20*144</f>
        <v>2880</v>
      </c>
      <c r="G43" s="1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</row>
    <row r="44" spans="1:24" ht="150" customHeight="1" x14ac:dyDescent="0.25">
      <c r="A44" s="1"/>
      <c r="B44" s="1">
        <v>62662</v>
      </c>
      <c r="C44" s="2" t="s">
        <v>107</v>
      </c>
      <c r="D44" s="1" t="s">
        <v>105</v>
      </c>
      <c r="E44" s="1" t="s">
        <v>108</v>
      </c>
      <c r="F44" s="1">
        <f>15*144</f>
        <v>2160</v>
      </c>
      <c r="G44" s="1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</row>
    <row r="45" spans="1:24" ht="150" customHeight="1" x14ac:dyDescent="0.25">
      <c r="A45" s="1"/>
      <c r="B45" s="1">
        <v>62664</v>
      </c>
      <c r="C45" s="2" t="s">
        <v>109</v>
      </c>
      <c r="D45" s="1" t="s">
        <v>105</v>
      </c>
      <c r="E45" s="1" t="s">
        <v>110</v>
      </c>
      <c r="F45" s="1">
        <f>19*144</f>
        <v>2736</v>
      </c>
      <c r="G45" s="1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</row>
    <row r="46" spans="1:24" ht="150" customHeight="1" x14ac:dyDescent="0.25">
      <c r="A46" s="1"/>
      <c r="B46" s="1">
        <v>62665</v>
      </c>
      <c r="C46" s="2" t="s">
        <v>111</v>
      </c>
      <c r="D46" s="1" t="s">
        <v>105</v>
      </c>
      <c r="E46" s="1" t="s">
        <v>112</v>
      </c>
      <c r="F46" s="1">
        <f>7*144</f>
        <v>1008</v>
      </c>
      <c r="G46" s="1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</row>
    <row r="47" spans="1:24" ht="150" customHeight="1" x14ac:dyDescent="0.25">
      <c r="A47" s="1"/>
      <c r="B47" s="1">
        <v>62667</v>
      </c>
      <c r="C47" s="2" t="s">
        <v>113</v>
      </c>
      <c r="D47" s="1" t="s">
        <v>105</v>
      </c>
      <c r="E47" s="1" t="s">
        <v>114</v>
      </c>
      <c r="F47" s="1">
        <f>4*144</f>
        <v>576</v>
      </c>
      <c r="G47" s="1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</row>
    <row r="48" spans="1:24" ht="150" customHeight="1" x14ac:dyDescent="0.25">
      <c r="A48" s="1"/>
      <c r="B48" s="1">
        <v>62668</v>
      </c>
      <c r="C48" s="2" t="s">
        <v>115</v>
      </c>
      <c r="D48" s="1" t="s">
        <v>105</v>
      </c>
      <c r="E48" s="1" t="s">
        <v>116</v>
      </c>
      <c r="F48" s="1">
        <f>8*144</f>
        <v>1152</v>
      </c>
      <c r="G48" s="1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</row>
    <row r="49" spans="1:24" ht="183.75" customHeight="1" x14ac:dyDescent="0.25">
      <c r="A49" s="1"/>
      <c r="B49" s="1">
        <v>63671</v>
      </c>
      <c r="C49" s="2" t="s">
        <v>117</v>
      </c>
      <c r="D49" s="1" t="s">
        <v>118</v>
      </c>
      <c r="E49" s="1" t="s">
        <v>8</v>
      </c>
      <c r="F49" s="1">
        <f>28*144</f>
        <v>4032</v>
      </c>
      <c r="G49" s="1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</row>
    <row r="50" spans="1:24" ht="150" customHeight="1" x14ac:dyDescent="0.25">
      <c r="A50" s="1"/>
      <c r="B50" s="1">
        <v>63674</v>
      </c>
      <c r="C50" s="2" t="s">
        <v>119</v>
      </c>
      <c r="D50" s="1" t="s">
        <v>118</v>
      </c>
      <c r="E50" s="1" t="s">
        <v>120</v>
      </c>
      <c r="F50" s="1">
        <f>32*144</f>
        <v>4608</v>
      </c>
      <c r="G50" s="1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</row>
    <row r="51" spans="1:24" ht="150" customHeight="1" x14ac:dyDescent="0.25">
      <c r="A51" s="1"/>
      <c r="B51" s="1">
        <v>63678</v>
      </c>
      <c r="C51" s="2" t="s">
        <v>121</v>
      </c>
      <c r="D51" s="1" t="s">
        <v>122</v>
      </c>
      <c r="E51" s="1" t="s">
        <v>123</v>
      </c>
      <c r="F51" s="1">
        <f>70*144</f>
        <v>10080</v>
      </c>
      <c r="G51" s="1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</row>
    <row r="52" spans="1:24" ht="150" customHeight="1" x14ac:dyDescent="0.25">
      <c r="A52" s="1"/>
      <c r="B52" s="1">
        <v>63681</v>
      </c>
      <c r="C52" s="2" t="s">
        <v>124</v>
      </c>
      <c r="D52" s="1" t="s">
        <v>125</v>
      </c>
      <c r="E52" s="1" t="s">
        <v>126</v>
      </c>
      <c r="F52" s="1">
        <f>103*144</f>
        <v>14832</v>
      </c>
      <c r="G52" s="1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</row>
    <row r="53" spans="1:24" ht="150" customHeight="1" x14ac:dyDescent="0.25">
      <c r="A53" s="1"/>
      <c r="B53" s="1">
        <v>63682</v>
      </c>
      <c r="C53" s="2" t="s">
        <v>127</v>
      </c>
      <c r="D53" s="1" t="s">
        <v>125</v>
      </c>
      <c r="E53" s="1" t="s">
        <v>128</v>
      </c>
      <c r="F53" s="1">
        <f>54*144</f>
        <v>7776</v>
      </c>
      <c r="G53" s="4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</row>
    <row r="54" spans="1:24" ht="150" customHeight="1" x14ac:dyDescent="0.25">
      <c r="A54" s="1"/>
      <c r="B54" s="1">
        <v>63683</v>
      </c>
      <c r="C54" s="2" t="s">
        <v>129</v>
      </c>
      <c r="D54" s="1" t="s">
        <v>130</v>
      </c>
      <c r="E54" s="1" t="s">
        <v>131</v>
      </c>
      <c r="F54" s="1">
        <f t="shared" ref="F54:F55" si="1">23*144</f>
        <v>3312</v>
      </c>
      <c r="G54" s="1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</row>
    <row r="55" spans="1:24" ht="150" customHeight="1" x14ac:dyDescent="0.25">
      <c r="A55" s="1"/>
      <c r="B55" s="1">
        <v>63684</v>
      </c>
      <c r="C55" s="2" t="s">
        <v>132</v>
      </c>
      <c r="D55" s="1" t="s">
        <v>130</v>
      </c>
      <c r="E55" s="1" t="s">
        <v>133</v>
      </c>
      <c r="F55" s="1">
        <f t="shared" si="1"/>
        <v>3312</v>
      </c>
      <c r="G55" s="4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</row>
    <row r="56" spans="1:24" ht="150" customHeight="1" x14ac:dyDescent="0.25">
      <c r="A56" s="1"/>
      <c r="B56" s="1">
        <v>63685</v>
      </c>
      <c r="C56" s="2" t="s">
        <v>134</v>
      </c>
      <c r="D56" s="1" t="s">
        <v>130</v>
      </c>
      <c r="E56" s="1" t="s">
        <v>135</v>
      </c>
      <c r="F56" s="1">
        <f t="shared" ref="F56:F57" si="2">21*144</f>
        <v>3024</v>
      </c>
      <c r="G56" s="1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</row>
    <row r="57" spans="1:24" ht="150" customHeight="1" x14ac:dyDescent="0.25">
      <c r="A57" s="1"/>
      <c r="B57" s="1">
        <v>67107</v>
      </c>
      <c r="C57" s="2" t="s">
        <v>136</v>
      </c>
      <c r="D57" s="1" t="s">
        <v>137</v>
      </c>
      <c r="E57" s="1" t="s">
        <v>138</v>
      </c>
      <c r="F57" s="1">
        <f t="shared" si="2"/>
        <v>3024</v>
      </c>
      <c r="G57" s="1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</row>
    <row r="58" spans="1:24" ht="150" customHeight="1" x14ac:dyDescent="0.25">
      <c r="A58" s="1"/>
      <c r="B58" s="1">
        <v>67108</v>
      </c>
      <c r="C58" s="2" t="s">
        <v>139</v>
      </c>
      <c r="D58" s="1" t="s">
        <v>137</v>
      </c>
      <c r="E58" s="1" t="s">
        <v>140</v>
      </c>
      <c r="F58" s="1">
        <f>31*144</f>
        <v>4464</v>
      </c>
      <c r="G58" s="1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</row>
    <row r="59" spans="1:24" ht="150" customHeight="1" x14ac:dyDescent="0.25">
      <c r="A59" s="1"/>
      <c r="B59" s="1">
        <v>67116</v>
      </c>
      <c r="C59" s="2" t="s">
        <v>141</v>
      </c>
      <c r="D59" s="1" t="s">
        <v>142</v>
      </c>
      <c r="E59" s="1" t="s">
        <v>143</v>
      </c>
      <c r="F59" s="1">
        <f>97*144</f>
        <v>13968</v>
      </c>
      <c r="G59" s="1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</row>
    <row r="60" spans="1:24" ht="150" customHeight="1" x14ac:dyDescent="0.25">
      <c r="A60" s="1"/>
      <c r="B60" s="1">
        <v>67117</v>
      </c>
      <c r="C60" s="2" t="s">
        <v>144</v>
      </c>
      <c r="D60" s="1" t="s">
        <v>142</v>
      </c>
      <c r="E60" s="1" t="s">
        <v>145</v>
      </c>
      <c r="F60" s="1">
        <f>62*144</f>
        <v>8928</v>
      </c>
      <c r="G60" s="1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</row>
    <row r="61" spans="1:24" ht="150" customHeight="1" x14ac:dyDescent="0.25">
      <c r="A61" s="1"/>
      <c r="B61" s="1">
        <v>67118</v>
      </c>
      <c r="C61" s="2" t="s">
        <v>146</v>
      </c>
      <c r="D61" s="1" t="s">
        <v>142</v>
      </c>
      <c r="E61" s="1" t="s">
        <v>147</v>
      </c>
      <c r="F61" s="1">
        <f>68*144</f>
        <v>9792</v>
      </c>
      <c r="G61" s="1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</row>
    <row r="62" spans="1:24" ht="150" customHeight="1" x14ac:dyDescent="0.25">
      <c r="A62" s="1"/>
      <c r="B62" s="1">
        <v>67177</v>
      </c>
      <c r="C62" s="2" t="s">
        <v>148</v>
      </c>
      <c r="D62" s="1" t="s">
        <v>149</v>
      </c>
      <c r="E62" s="1"/>
      <c r="F62" s="1">
        <f>28*144</f>
        <v>4032</v>
      </c>
      <c r="G62" s="1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</row>
    <row r="63" spans="1:24" ht="150" customHeight="1" x14ac:dyDescent="0.25">
      <c r="A63" s="1"/>
      <c r="B63" s="1">
        <v>67205</v>
      </c>
      <c r="C63" s="2" t="s">
        <v>150</v>
      </c>
      <c r="D63" s="1" t="s">
        <v>151</v>
      </c>
      <c r="E63" s="1" t="s">
        <v>143</v>
      </c>
      <c r="F63" s="1">
        <f>137*144</f>
        <v>19728</v>
      </c>
      <c r="G63" s="4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</row>
    <row r="64" spans="1:24" ht="150" customHeight="1" x14ac:dyDescent="0.25">
      <c r="A64" s="1"/>
      <c r="B64" s="1" t="s">
        <v>152</v>
      </c>
      <c r="C64" s="2" t="s">
        <v>153</v>
      </c>
      <c r="D64" s="1" t="s">
        <v>82</v>
      </c>
      <c r="E64" s="1" t="s">
        <v>154</v>
      </c>
      <c r="F64" s="1">
        <f>17*144</f>
        <v>2448</v>
      </c>
      <c r="G64" s="1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</row>
    <row r="65" spans="1:24" ht="150" customHeight="1" x14ac:dyDescent="0.25">
      <c r="A65" s="1"/>
      <c r="B65" s="1" t="s">
        <v>155</v>
      </c>
      <c r="C65" s="2" t="s">
        <v>156</v>
      </c>
      <c r="D65" s="1" t="s">
        <v>82</v>
      </c>
      <c r="E65" s="1" t="s">
        <v>157</v>
      </c>
      <c r="F65" s="1">
        <f>140*144</f>
        <v>20160</v>
      </c>
      <c r="G65" s="1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</row>
    <row r="66" spans="1:24" ht="150" customHeight="1" x14ac:dyDescent="0.25">
      <c r="A66" s="1"/>
      <c r="B66" s="1" t="s">
        <v>158</v>
      </c>
      <c r="C66" s="5" t="s">
        <v>159</v>
      </c>
      <c r="D66" s="4" t="s">
        <v>160</v>
      </c>
      <c r="E66" s="4" t="s">
        <v>161</v>
      </c>
      <c r="F66" s="1">
        <v>85392</v>
      </c>
      <c r="G66" s="1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</row>
    <row r="67" spans="1:24" ht="150" customHeight="1" x14ac:dyDescent="0.25">
      <c r="A67" s="1"/>
      <c r="B67" s="1" t="s">
        <v>162</v>
      </c>
      <c r="C67" s="2" t="s">
        <v>163</v>
      </c>
      <c r="D67" s="1" t="s">
        <v>164</v>
      </c>
      <c r="E67" s="1" t="s">
        <v>165</v>
      </c>
      <c r="F67" s="1">
        <f>283*144</f>
        <v>40752</v>
      </c>
      <c r="G67" s="1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</row>
    <row r="68" spans="1:24" ht="150" customHeight="1" x14ac:dyDescent="0.25">
      <c r="A68" s="1"/>
      <c r="B68" s="1">
        <v>91001</v>
      </c>
      <c r="C68" s="5" t="s">
        <v>166</v>
      </c>
      <c r="D68" s="4" t="s">
        <v>167</v>
      </c>
      <c r="E68" s="1"/>
      <c r="F68" s="1">
        <f>430*144</f>
        <v>61920</v>
      </c>
      <c r="G68" s="1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</row>
    <row r="69" spans="1:24" ht="150" customHeight="1" x14ac:dyDescent="0.25">
      <c r="A69" s="1"/>
      <c r="B69" s="1">
        <v>1924</v>
      </c>
      <c r="C69" s="2" t="s">
        <v>168</v>
      </c>
      <c r="D69" s="4" t="s">
        <v>169</v>
      </c>
      <c r="E69" s="1"/>
      <c r="F69" s="1">
        <f>208*144</f>
        <v>29952</v>
      </c>
      <c r="G69" s="1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</row>
    <row r="70" spans="1:24" ht="150" customHeight="1" x14ac:dyDescent="0.25">
      <c r="A70" s="1"/>
      <c r="B70" s="1"/>
      <c r="C70" s="2"/>
      <c r="D70" s="1"/>
      <c r="E70" s="1"/>
      <c r="F70" s="1"/>
      <c r="G70" s="1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</row>
    <row r="71" spans="1:24" ht="150" customHeight="1" x14ac:dyDescent="0.25">
      <c r="A71" s="3"/>
      <c r="B71" s="3"/>
      <c r="C71" s="6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</row>
    <row r="72" spans="1:24" ht="150" customHeight="1" x14ac:dyDescent="0.25">
      <c r="A72" s="3"/>
      <c r="B72" s="3"/>
      <c r="C72" s="6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</row>
    <row r="73" spans="1:24" ht="150" customHeight="1" x14ac:dyDescent="0.25">
      <c r="A73" s="3"/>
      <c r="B73" s="3"/>
      <c r="C73" s="6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</row>
    <row r="74" spans="1:24" ht="150" customHeight="1" x14ac:dyDescent="0.25">
      <c r="A74" s="3"/>
      <c r="B74" s="3"/>
      <c r="C74" s="6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</row>
    <row r="75" spans="1:24" ht="150" customHeight="1" x14ac:dyDescent="0.25">
      <c r="A75" s="3"/>
      <c r="B75" s="3"/>
      <c r="C75" s="6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</row>
    <row r="76" spans="1:24" ht="150" customHeight="1" x14ac:dyDescent="0.25">
      <c r="A76" s="3"/>
      <c r="B76" s="3"/>
      <c r="C76" s="6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</row>
    <row r="77" spans="1:24" ht="150" customHeight="1" x14ac:dyDescent="0.25">
      <c r="A77" s="3"/>
      <c r="B77" s="3"/>
      <c r="C77" s="6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</row>
    <row r="78" spans="1:24" ht="150" customHeight="1" x14ac:dyDescent="0.25">
      <c r="A78" s="3"/>
      <c r="B78" s="3"/>
      <c r="C78" s="6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</row>
    <row r="79" spans="1:24" ht="150" customHeight="1" x14ac:dyDescent="0.25">
      <c r="A79" s="7"/>
      <c r="B79" s="7"/>
      <c r="C79" s="6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</row>
    <row r="80" spans="1:24" ht="15.75" customHeight="1" x14ac:dyDescent="0.25">
      <c r="A80" s="3"/>
      <c r="B80" s="3"/>
      <c r="C80" s="6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</row>
    <row r="81" spans="1:24" ht="15.75" customHeight="1" x14ac:dyDescent="0.25">
      <c r="A81" s="3"/>
      <c r="B81" s="3"/>
      <c r="C81" s="6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</row>
    <row r="82" spans="1:24" ht="15.75" customHeight="1" x14ac:dyDescent="0.25">
      <c r="A82" s="3"/>
      <c r="B82" s="3"/>
      <c r="C82" s="6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</row>
    <row r="83" spans="1:24" ht="15.75" customHeight="1" x14ac:dyDescent="0.25">
      <c r="A83" s="3"/>
      <c r="B83" s="3"/>
      <c r="C83" s="6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</row>
    <row r="84" spans="1:24" ht="15.75" customHeight="1" x14ac:dyDescent="0.25">
      <c r="A84" s="3"/>
      <c r="B84" s="3"/>
      <c r="C84" s="6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</row>
    <row r="85" spans="1:24" ht="15.75" customHeight="1" x14ac:dyDescent="0.25">
      <c r="A85" s="3"/>
      <c r="B85" s="3"/>
      <c r="C85" s="6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</row>
    <row r="86" spans="1:24" ht="15.75" customHeight="1" x14ac:dyDescent="0.25">
      <c r="A86" s="3"/>
      <c r="B86" s="3"/>
      <c r="C86" s="6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</row>
    <row r="87" spans="1:24" ht="15.75" customHeight="1" x14ac:dyDescent="0.25">
      <c r="A87" s="3"/>
      <c r="B87" s="3"/>
      <c r="C87" s="6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</row>
    <row r="88" spans="1:24" ht="15.75" customHeight="1" x14ac:dyDescent="0.25">
      <c r="A88" s="3"/>
      <c r="B88" s="3"/>
      <c r="C88" s="6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</row>
    <row r="89" spans="1:24" ht="15.75" customHeight="1" x14ac:dyDescent="0.25">
      <c r="A89" s="3"/>
      <c r="B89" s="3"/>
      <c r="C89" s="6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</row>
    <row r="90" spans="1:24" ht="15.75" customHeight="1" x14ac:dyDescent="0.25">
      <c r="A90" s="3"/>
      <c r="B90" s="3"/>
      <c r="C90" s="6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</row>
    <row r="91" spans="1:24" ht="15.75" customHeight="1" x14ac:dyDescent="0.25">
      <c r="A91" s="3"/>
      <c r="B91" s="3"/>
      <c r="C91" s="6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</row>
    <row r="92" spans="1:24" ht="15.75" customHeight="1" x14ac:dyDescent="0.25">
      <c r="A92" s="3"/>
      <c r="B92" s="3"/>
      <c r="C92" s="6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</row>
    <row r="93" spans="1:24" ht="15.75" customHeight="1" x14ac:dyDescent="0.25">
      <c r="A93" s="3"/>
      <c r="B93" s="3"/>
      <c r="C93" s="6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</row>
    <row r="94" spans="1:24" ht="15.75" customHeight="1" x14ac:dyDescent="0.25">
      <c r="A94" s="3"/>
      <c r="B94" s="3"/>
      <c r="C94" s="6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</row>
    <row r="95" spans="1:24" ht="15.75" customHeight="1" x14ac:dyDescent="0.25">
      <c r="A95" s="3"/>
      <c r="B95" s="3"/>
      <c r="C95" s="6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</row>
    <row r="96" spans="1:24" ht="15.75" customHeight="1" x14ac:dyDescent="0.25">
      <c r="A96" s="3"/>
      <c r="B96" s="3"/>
      <c r="C96" s="6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</row>
    <row r="97" spans="1:24" ht="15.75" customHeight="1" x14ac:dyDescent="0.25">
      <c r="A97" s="3"/>
      <c r="B97" s="3"/>
      <c r="C97" s="6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</row>
    <row r="98" spans="1:24" ht="15.75" customHeight="1" x14ac:dyDescent="0.25">
      <c r="A98" s="3"/>
      <c r="B98" s="3"/>
      <c r="C98" s="6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</row>
    <row r="99" spans="1:24" ht="15.75" customHeight="1" x14ac:dyDescent="0.25">
      <c r="A99" s="3"/>
      <c r="B99" s="3"/>
      <c r="C99" s="6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</row>
    <row r="100" spans="1:24" ht="15.75" customHeight="1" x14ac:dyDescent="0.25">
      <c r="A100" s="3"/>
      <c r="B100" s="3"/>
      <c r="C100" s="6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</row>
    <row r="101" spans="1:24" ht="15.75" customHeight="1" x14ac:dyDescent="0.25">
      <c r="A101" s="3"/>
      <c r="B101" s="3"/>
      <c r="C101" s="6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</row>
    <row r="102" spans="1:24" ht="15.75" customHeight="1" x14ac:dyDescent="0.25">
      <c r="A102" s="3"/>
      <c r="B102" s="3"/>
      <c r="C102" s="6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</row>
    <row r="103" spans="1:24" ht="15.75" customHeight="1" x14ac:dyDescent="0.25">
      <c r="A103" s="3"/>
      <c r="B103" s="3"/>
      <c r="C103" s="6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</row>
    <row r="104" spans="1:24" ht="15.75" customHeight="1" x14ac:dyDescent="0.25">
      <c r="A104" s="3"/>
      <c r="B104" s="3"/>
      <c r="C104" s="6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</row>
    <row r="105" spans="1:24" ht="15.75" customHeight="1" x14ac:dyDescent="0.25">
      <c r="A105" s="3"/>
      <c r="B105" s="3"/>
      <c r="C105" s="6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</row>
    <row r="106" spans="1:24" ht="15.75" customHeight="1" x14ac:dyDescent="0.25">
      <c r="A106" s="3"/>
      <c r="B106" s="3"/>
      <c r="C106" s="6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</row>
    <row r="107" spans="1:24" ht="15.75" customHeight="1" x14ac:dyDescent="0.25">
      <c r="A107" s="3"/>
      <c r="B107" s="3"/>
      <c r="C107" s="6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</row>
    <row r="108" spans="1:24" ht="15.75" customHeight="1" x14ac:dyDescent="0.25">
      <c r="A108" s="3"/>
      <c r="B108" s="3"/>
      <c r="C108" s="6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</row>
    <row r="109" spans="1:24" ht="15.75" customHeight="1" x14ac:dyDescent="0.25">
      <c r="A109" s="3"/>
      <c r="B109" s="3"/>
      <c r="C109" s="6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</row>
    <row r="110" spans="1:24" ht="15.75" customHeight="1" x14ac:dyDescent="0.25">
      <c r="A110" s="3"/>
      <c r="B110" s="3"/>
      <c r="C110" s="6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</row>
    <row r="111" spans="1:24" ht="15.75" customHeight="1" x14ac:dyDescent="0.25">
      <c r="A111" s="3"/>
      <c r="B111" s="3"/>
      <c r="C111" s="6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</row>
    <row r="112" spans="1:24" ht="15.75" customHeight="1" x14ac:dyDescent="0.25">
      <c r="A112" s="3"/>
      <c r="B112" s="3"/>
      <c r="C112" s="6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</row>
    <row r="113" spans="1:24" ht="15.75" customHeight="1" x14ac:dyDescent="0.25">
      <c r="A113" s="3"/>
      <c r="B113" s="3"/>
      <c r="C113" s="6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</row>
    <row r="114" spans="1:24" ht="15.75" customHeight="1" x14ac:dyDescent="0.25">
      <c r="A114" s="3"/>
      <c r="B114" s="3"/>
      <c r="C114" s="6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</row>
    <row r="115" spans="1:24" ht="15.75" customHeight="1" x14ac:dyDescent="0.25">
      <c r="A115" s="3"/>
      <c r="B115" s="3"/>
      <c r="C115" s="6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</row>
    <row r="116" spans="1:24" ht="15.75" customHeight="1" x14ac:dyDescent="0.25">
      <c r="A116" s="3"/>
      <c r="B116" s="3"/>
      <c r="C116" s="6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</row>
    <row r="117" spans="1:24" ht="15.75" customHeight="1" x14ac:dyDescent="0.25">
      <c r="A117" s="3"/>
      <c r="B117" s="3"/>
      <c r="C117" s="6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</row>
    <row r="118" spans="1:24" ht="15.75" customHeight="1" x14ac:dyDescent="0.25">
      <c r="A118" s="3"/>
      <c r="B118" s="3"/>
      <c r="C118" s="6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</row>
    <row r="119" spans="1:24" ht="15.75" customHeight="1" x14ac:dyDescent="0.25">
      <c r="A119" s="3"/>
      <c r="B119" s="3"/>
      <c r="C119" s="6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</row>
    <row r="120" spans="1:24" ht="15.75" customHeight="1" x14ac:dyDescent="0.25">
      <c r="A120" s="3"/>
      <c r="B120" s="3"/>
      <c r="C120" s="6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</row>
    <row r="121" spans="1:24" ht="15.75" customHeight="1" x14ac:dyDescent="0.25">
      <c r="A121" s="3"/>
      <c r="B121" s="3"/>
      <c r="C121" s="6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</row>
    <row r="122" spans="1:24" ht="15.75" customHeight="1" x14ac:dyDescent="0.25">
      <c r="A122" s="3"/>
      <c r="B122" s="3"/>
      <c r="C122" s="6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</row>
    <row r="123" spans="1:24" ht="15.75" customHeight="1" x14ac:dyDescent="0.25">
      <c r="A123" s="3"/>
      <c r="B123" s="3"/>
      <c r="C123" s="6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</row>
    <row r="124" spans="1:24" ht="15.75" customHeight="1" x14ac:dyDescent="0.25">
      <c r="A124" s="3"/>
      <c r="B124" s="3"/>
      <c r="C124" s="6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</row>
    <row r="125" spans="1:24" ht="15.75" customHeight="1" x14ac:dyDescent="0.25">
      <c r="A125" s="3"/>
      <c r="B125" s="3"/>
      <c r="C125" s="6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</row>
    <row r="126" spans="1:24" ht="15.75" customHeight="1" x14ac:dyDescent="0.25">
      <c r="A126" s="3"/>
      <c r="B126" s="3"/>
      <c r="C126" s="6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</row>
    <row r="127" spans="1:24" ht="15.75" customHeight="1" x14ac:dyDescent="0.25">
      <c r="A127" s="3"/>
      <c r="B127" s="3"/>
      <c r="C127" s="6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</row>
    <row r="128" spans="1:24" ht="15.75" customHeight="1" x14ac:dyDescent="0.25">
      <c r="A128" s="3"/>
      <c r="B128" s="3"/>
      <c r="C128" s="6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</row>
    <row r="129" spans="1:24" ht="15.75" customHeight="1" x14ac:dyDescent="0.25">
      <c r="A129" s="3"/>
      <c r="B129" s="3"/>
      <c r="C129" s="6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</row>
    <row r="130" spans="1:24" ht="15.75" customHeight="1" x14ac:dyDescent="0.25">
      <c r="A130" s="3"/>
      <c r="B130" s="3"/>
      <c r="C130" s="6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</row>
    <row r="131" spans="1:24" ht="15.75" customHeight="1" x14ac:dyDescent="0.25">
      <c r="A131" s="3"/>
      <c r="B131" s="3"/>
      <c r="C131" s="6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</row>
    <row r="132" spans="1:24" ht="15.75" customHeight="1" x14ac:dyDescent="0.25">
      <c r="A132" s="3"/>
      <c r="B132" s="3"/>
      <c r="C132" s="6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</row>
    <row r="133" spans="1:24" ht="15.75" customHeight="1" x14ac:dyDescent="0.25">
      <c r="A133" s="3"/>
      <c r="B133" s="3"/>
      <c r="C133" s="6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</row>
    <row r="134" spans="1:24" ht="15.75" customHeight="1" x14ac:dyDescent="0.25">
      <c r="A134" s="3"/>
      <c r="B134" s="3"/>
      <c r="C134" s="6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</row>
    <row r="135" spans="1:24" ht="15.75" customHeight="1" x14ac:dyDescent="0.25">
      <c r="A135" s="3"/>
      <c r="B135" s="3"/>
      <c r="C135" s="6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</row>
    <row r="136" spans="1:24" ht="15.75" customHeight="1" x14ac:dyDescent="0.25">
      <c r="A136" s="3"/>
      <c r="B136" s="3"/>
      <c r="C136" s="6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</row>
    <row r="137" spans="1:24" ht="15.75" customHeight="1" x14ac:dyDescent="0.25">
      <c r="A137" s="3"/>
      <c r="B137" s="3"/>
      <c r="C137" s="6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</row>
    <row r="138" spans="1:24" ht="15.75" customHeight="1" x14ac:dyDescent="0.25">
      <c r="A138" s="3"/>
      <c r="B138" s="3"/>
      <c r="C138" s="6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</row>
    <row r="139" spans="1:24" ht="15.75" customHeight="1" x14ac:dyDescent="0.25">
      <c r="A139" s="3"/>
      <c r="B139" s="3"/>
      <c r="C139" s="6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</row>
    <row r="140" spans="1:24" ht="15.75" customHeight="1" x14ac:dyDescent="0.25">
      <c r="A140" s="3"/>
      <c r="B140" s="3"/>
      <c r="C140" s="6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</row>
    <row r="141" spans="1:24" ht="15.75" customHeight="1" x14ac:dyDescent="0.25">
      <c r="A141" s="3"/>
      <c r="B141" s="3"/>
      <c r="C141" s="6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</row>
    <row r="142" spans="1:24" ht="15.75" customHeight="1" x14ac:dyDescent="0.25">
      <c r="A142" s="3"/>
      <c r="B142" s="3"/>
      <c r="C142" s="6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</row>
    <row r="143" spans="1:24" ht="15.75" customHeight="1" x14ac:dyDescent="0.25">
      <c r="A143" s="3"/>
      <c r="B143" s="3"/>
      <c r="C143" s="6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</row>
    <row r="144" spans="1:24" ht="15.75" customHeight="1" x14ac:dyDescent="0.25">
      <c r="A144" s="3"/>
      <c r="B144" s="3"/>
      <c r="C144" s="6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</row>
    <row r="145" spans="1:24" ht="15.75" customHeight="1" x14ac:dyDescent="0.25">
      <c r="A145" s="3"/>
      <c r="B145" s="3"/>
      <c r="C145" s="6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</row>
    <row r="146" spans="1:24" ht="15.75" customHeight="1" x14ac:dyDescent="0.25">
      <c r="A146" s="3"/>
      <c r="B146" s="3"/>
      <c r="C146" s="6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</row>
    <row r="147" spans="1:24" ht="15.75" customHeight="1" x14ac:dyDescent="0.25">
      <c r="A147" s="3"/>
      <c r="B147" s="3"/>
      <c r="C147" s="6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</row>
    <row r="148" spans="1:24" ht="15.75" customHeight="1" x14ac:dyDescent="0.25">
      <c r="A148" s="3"/>
      <c r="B148" s="3"/>
      <c r="C148" s="6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</row>
    <row r="149" spans="1:24" ht="15.75" customHeight="1" x14ac:dyDescent="0.25">
      <c r="A149" s="3"/>
      <c r="B149" s="3"/>
      <c r="C149" s="6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</row>
    <row r="150" spans="1:24" ht="15.75" customHeight="1" x14ac:dyDescent="0.25">
      <c r="A150" s="3"/>
      <c r="B150" s="3"/>
      <c r="C150" s="6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</row>
    <row r="151" spans="1:24" ht="15.75" customHeight="1" x14ac:dyDescent="0.25">
      <c r="A151" s="3"/>
      <c r="B151" s="3"/>
      <c r="C151" s="6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</row>
    <row r="152" spans="1:24" ht="15.75" customHeight="1" x14ac:dyDescent="0.25">
      <c r="A152" s="3"/>
      <c r="B152" s="3"/>
      <c r="C152" s="6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</row>
    <row r="153" spans="1:24" ht="15.75" customHeight="1" x14ac:dyDescent="0.25">
      <c r="A153" s="3"/>
      <c r="B153" s="3"/>
      <c r="C153" s="6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</row>
    <row r="154" spans="1:24" ht="15.75" customHeight="1" x14ac:dyDescent="0.25">
      <c r="A154" s="3"/>
      <c r="B154" s="3"/>
      <c r="C154" s="6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</row>
    <row r="155" spans="1:24" ht="15.75" customHeight="1" x14ac:dyDescent="0.25">
      <c r="A155" s="3"/>
      <c r="B155" s="3"/>
      <c r="C155" s="6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</row>
    <row r="156" spans="1:24" ht="15.75" customHeight="1" x14ac:dyDescent="0.25">
      <c r="A156" s="3"/>
      <c r="B156" s="3"/>
      <c r="C156" s="6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</row>
    <row r="157" spans="1:24" ht="15.75" customHeight="1" x14ac:dyDescent="0.25">
      <c r="A157" s="3"/>
      <c r="B157" s="3"/>
      <c r="C157" s="6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</row>
    <row r="158" spans="1:24" ht="15.75" customHeight="1" x14ac:dyDescent="0.25">
      <c r="A158" s="3"/>
      <c r="B158" s="3"/>
      <c r="C158" s="6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</row>
    <row r="159" spans="1:24" ht="15.75" customHeight="1" x14ac:dyDescent="0.25">
      <c r="A159" s="3"/>
      <c r="B159" s="3"/>
      <c r="C159" s="6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</row>
    <row r="160" spans="1:24" ht="15.75" customHeight="1" x14ac:dyDescent="0.25">
      <c r="A160" s="3"/>
      <c r="B160" s="3"/>
      <c r="C160" s="6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</row>
    <row r="161" spans="1:24" ht="15.75" customHeight="1" x14ac:dyDescent="0.25">
      <c r="A161" s="3"/>
      <c r="B161" s="3"/>
      <c r="C161" s="6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</row>
    <row r="162" spans="1:24" ht="15.75" customHeight="1" x14ac:dyDescent="0.25">
      <c r="A162" s="3"/>
      <c r="B162" s="3"/>
      <c r="C162" s="6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</row>
    <row r="163" spans="1:24" ht="15.75" customHeight="1" x14ac:dyDescent="0.25">
      <c r="A163" s="3"/>
      <c r="B163" s="3"/>
      <c r="C163" s="6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</row>
    <row r="164" spans="1:24" ht="15.75" customHeight="1" x14ac:dyDescent="0.25">
      <c r="A164" s="3"/>
      <c r="B164" s="3"/>
      <c r="C164" s="6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</row>
    <row r="165" spans="1:24" ht="15.75" customHeight="1" x14ac:dyDescent="0.25">
      <c r="A165" s="3"/>
      <c r="B165" s="3"/>
      <c r="C165" s="6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</row>
    <row r="166" spans="1:24" ht="15.75" customHeight="1" x14ac:dyDescent="0.25">
      <c r="A166" s="3"/>
      <c r="B166" s="3"/>
      <c r="C166" s="6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</row>
    <row r="167" spans="1:24" ht="15.75" customHeight="1" x14ac:dyDescent="0.25">
      <c r="A167" s="3"/>
      <c r="B167" s="3"/>
      <c r="C167" s="6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</row>
    <row r="168" spans="1:24" ht="15.75" customHeight="1" x14ac:dyDescent="0.25">
      <c r="A168" s="3"/>
      <c r="B168" s="3"/>
      <c r="C168" s="6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</row>
    <row r="169" spans="1:24" ht="15.75" customHeight="1" x14ac:dyDescent="0.25">
      <c r="A169" s="3"/>
      <c r="B169" s="3"/>
      <c r="C169" s="6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</row>
    <row r="170" spans="1:24" ht="15.75" customHeight="1" x14ac:dyDescent="0.25">
      <c r="A170" s="3"/>
      <c r="B170" s="3"/>
      <c r="C170" s="6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</row>
    <row r="171" spans="1:24" ht="15.75" customHeight="1" x14ac:dyDescent="0.25">
      <c r="A171" s="3"/>
      <c r="B171" s="3"/>
      <c r="C171" s="6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</row>
    <row r="172" spans="1:24" ht="15.75" customHeight="1" x14ac:dyDescent="0.25">
      <c r="A172" s="3"/>
      <c r="B172" s="3"/>
      <c r="C172" s="6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</row>
    <row r="173" spans="1:24" ht="15.75" customHeight="1" x14ac:dyDescent="0.25">
      <c r="A173" s="3"/>
      <c r="B173" s="3"/>
      <c r="C173" s="6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</row>
    <row r="174" spans="1:24" ht="15.75" customHeight="1" x14ac:dyDescent="0.25">
      <c r="A174" s="3"/>
      <c r="B174" s="3"/>
      <c r="C174" s="6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</row>
    <row r="175" spans="1:24" ht="15.75" customHeight="1" x14ac:dyDescent="0.25">
      <c r="A175" s="3"/>
      <c r="B175" s="3"/>
      <c r="C175" s="6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</row>
    <row r="176" spans="1:24" ht="15.75" customHeight="1" x14ac:dyDescent="0.25">
      <c r="A176" s="3"/>
      <c r="B176" s="3"/>
      <c r="C176" s="6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</row>
    <row r="177" spans="1:24" ht="15.75" customHeight="1" x14ac:dyDescent="0.25">
      <c r="A177" s="3"/>
      <c r="B177" s="3"/>
      <c r="C177" s="6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</row>
    <row r="178" spans="1:24" ht="15.75" customHeight="1" x14ac:dyDescent="0.25">
      <c r="A178" s="3"/>
      <c r="B178" s="3"/>
      <c r="C178" s="6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</row>
    <row r="179" spans="1:24" ht="15.75" customHeight="1" x14ac:dyDescent="0.25">
      <c r="A179" s="3"/>
      <c r="B179" s="3"/>
      <c r="C179" s="6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</row>
    <row r="180" spans="1:24" ht="15.75" customHeight="1" x14ac:dyDescent="0.25">
      <c r="A180" s="3"/>
      <c r="B180" s="3"/>
      <c r="C180" s="6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</row>
    <row r="181" spans="1:24" ht="15.75" customHeight="1" x14ac:dyDescent="0.25">
      <c r="A181" s="3"/>
      <c r="B181" s="3"/>
      <c r="C181" s="6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</row>
    <row r="182" spans="1:24" ht="15.75" customHeight="1" x14ac:dyDescent="0.25">
      <c r="A182" s="3"/>
      <c r="B182" s="3"/>
      <c r="C182" s="6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</row>
    <row r="183" spans="1:24" ht="15.75" customHeight="1" x14ac:dyDescent="0.25">
      <c r="A183" s="3"/>
      <c r="B183" s="3"/>
      <c r="C183" s="6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</row>
    <row r="184" spans="1:24" ht="15.75" customHeight="1" x14ac:dyDescent="0.25">
      <c r="A184" s="3"/>
      <c r="B184" s="3"/>
      <c r="C184" s="6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</row>
    <row r="185" spans="1:24" ht="15.75" customHeight="1" x14ac:dyDescent="0.25">
      <c r="A185" s="3"/>
      <c r="B185" s="3"/>
      <c r="C185" s="6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</row>
    <row r="186" spans="1:24" ht="15.75" customHeight="1" x14ac:dyDescent="0.25">
      <c r="A186" s="3"/>
      <c r="B186" s="3"/>
      <c r="C186" s="6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</row>
    <row r="187" spans="1:24" ht="15.75" customHeight="1" x14ac:dyDescent="0.25">
      <c r="A187" s="3"/>
      <c r="B187" s="3"/>
      <c r="C187" s="6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</row>
    <row r="188" spans="1:24" ht="15.75" customHeight="1" x14ac:dyDescent="0.25">
      <c r="A188" s="3"/>
      <c r="B188" s="3"/>
      <c r="C188" s="6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</row>
    <row r="189" spans="1:24" ht="15.75" customHeight="1" x14ac:dyDescent="0.25">
      <c r="A189" s="3"/>
      <c r="B189" s="3"/>
      <c r="C189" s="6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</row>
    <row r="190" spans="1:24" ht="15.75" customHeight="1" x14ac:dyDescent="0.25">
      <c r="A190" s="3"/>
      <c r="B190" s="3"/>
      <c r="C190" s="6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</row>
    <row r="191" spans="1:24" ht="15.75" customHeight="1" x14ac:dyDescent="0.25">
      <c r="A191" s="3"/>
      <c r="B191" s="3"/>
      <c r="C191" s="6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</row>
    <row r="192" spans="1:24" ht="15.75" customHeight="1" x14ac:dyDescent="0.25">
      <c r="A192" s="3"/>
      <c r="B192" s="3"/>
      <c r="C192" s="6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</row>
    <row r="193" spans="1:24" ht="15.75" customHeight="1" x14ac:dyDescent="0.25">
      <c r="A193" s="3"/>
      <c r="B193" s="3"/>
      <c r="C193" s="6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</row>
    <row r="194" spans="1:24" ht="15.75" customHeight="1" x14ac:dyDescent="0.25">
      <c r="A194" s="3"/>
      <c r="B194" s="3"/>
      <c r="C194" s="6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</row>
    <row r="195" spans="1:24" ht="15.75" customHeight="1" x14ac:dyDescent="0.25">
      <c r="A195" s="3"/>
      <c r="B195" s="3"/>
      <c r="C195" s="6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</row>
    <row r="196" spans="1:24" ht="15.75" customHeight="1" x14ac:dyDescent="0.25">
      <c r="A196" s="3"/>
      <c r="B196" s="3"/>
      <c r="C196" s="6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</row>
    <row r="197" spans="1:24" ht="15.75" customHeight="1" x14ac:dyDescent="0.25">
      <c r="A197" s="3"/>
      <c r="B197" s="3"/>
      <c r="C197" s="6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</row>
    <row r="198" spans="1:24" ht="15.75" customHeight="1" x14ac:dyDescent="0.25">
      <c r="A198" s="3"/>
      <c r="B198" s="3"/>
      <c r="C198" s="6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</row>
    <row r="199" spans="1:24" ht="15.75" customHeight="1" x14ac:dyDescent="0.25">
      <c r="A199" s="3"/>
      <c r="B199" s="3"/>
      <c r="C199" s="6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</row>
    <row r="200" spans="1:24" ht="15.75" customHeight="1" x14ac:dyDescent="0.25">
      <c r="A200" s="3"/>
      <c r="B200" s="3"/>
      <c r="C200" s="6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</row>
    <row r="201" spans="1:24" ht="15.75" customHeight="1" x14ac:dyDescent="0.25">
      <c r="A201" s="3"/>
      <c r="B201" s="3"/>
      <c r="C201" s="6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</row>
    <row r="202" spans="1:24" ht="15.75" customHeight="1" x14ac:dyDescent="0.25">
      <c r="A202" s="3"/>
      <c r="B202" s="3"/>
      <c r="C202" s="6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</row>
    <row r="203" spans="1:24" ht="15.75" customHeight="1" x14ac:dyDescent="0.25">
      <c r="A203" s="3"/>
      <c r="B203" s="3"/>
      <c r="C203" s="6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</row>
    <row r="204" spans="1:24" ht="15.75" customHeight="1" x14ac:dyDescent="0.25">
      <c r="A204" s="3"/>
      <c r="B204" s="3"/>
      <c r="C204" s="6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</row>
    <row r="205" spans="1:24" ht="15.75" customHeight="1" x14ac:dyDescent="0.25">
      <c r="A205" s="3"/>
      <c r="B205" s="3"/>
      <c r="C205" s="6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</row>
    <row r="206" spans="1:24" ht="15.75" customHeight="1" x14ac:dyDescent="0.25">
      <c r="A206" s="3"/>
      <c r="B206" s="3"/>
      <c r="C206" s="6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</row>
    <row r="207" spans="1:24" ht="15.75" customHeight="1" x14ac:dyDescent="0.25">
      <c r="A207" s="3"/>
      <c r="B207" s="3"/>
      <c r="C207" s="6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</row>
    <row r="208" spans="1:24" ht="15.75" customHeight="1" x14ac:dyDescent="0.25">
      <c r="A208" s="3"/>
      <c r="B208" s="3"/>
      <c r="C208" s="6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</row>
    <row r="209" spans="1:24" ht="15.75" customHeight="1" x14ac:dyDescent="0.25">
      <c r="A209" s="3"/>
      <c r="B209" s="3"/>
      <c r="C209" s="6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</row>
    <row r="210" spans="1:24" ht="15.75" customHeight="1" x14ac:dyDescent="0.25">
      <c r="A210" s="3"/>
      <c r="B210" s="3"/>
      <c r="C210" s="6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</row>
    <row r="211" spans="1:24" ht="15.75" customHeight="1" x14ac:dyDescent="0.25">
      <c r="A211" s="3"/>
      <c r="B211" s="3"/>
      <c r="C211" s="6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</row>
    <row r="212" spans="1:24" ht="15.75" customHeight="1" x14ac:dyDescent="0.25">
      <c r="A212" s="3"/>
      <c r="B212" s="3"/>
      <c r="C212" s="6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</row>
    <row r="213" spans="1:24" ht="15.75" customHeight="1" x14ac:dyDescent="0.25">
      <c r="A213" s="3"/>
      <c r="B213" s="3"/>
      <c r="C213" s="6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</row>
    <row r="214" spans="1:24" ht="15.75" customHeight="1" x14ac:dyDescent="0.25">
      <c r="A214" s="3"/>
      <c r="B214" s="3"/>
      <c r="C214" s="6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</row>
    <row r="215" spans="1:24" ht="15.75" customHeight="1" x14ac:dyDescent="0.25">
      <c r="A215" s="3"/>
      <c r="B215" s="3"/>
      <c r="C215" s="6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</row>
    <row r="216" spans="1:24" ht="15.75" customHeight="1" x14ac:dyDescent="0.25">
      <c r="A216" s="3"/>
      <c r="B216" s="3"/>
      <c r="C216" s="6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</row>
    <row r="217" spans="1:24" ht="15.75" customHeight="1" x14ac:dyDescent="0.25">
      <c r="A217" s="3"/>
      <c r="B217" s="3"/>
      <c r="C217" s="6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</row>
    <row r="218" spans="1:24" ht="15.75" customHeight="1" x14ac:dyDescent="0.25">
      <c r="A218" s="3"/>
      <c r="B218" s="3"/>
      <c r="C218" s="6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</row>
    <row r="219" spans="1:24" ht="15.75" customHeight="1" x14ac:dyDescent="0.25">
      <c r="A219" s="3"/>
      <c r="B219" s="3"/>
      <c r="C219" s="6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</row>
    <row r="220" spans="1:24" ht="15.75" customHeight="1" x14ac:dyDescent="0.25">
      <c r="A220" s="3"/>
      <c r="B220" s="3"/>
      <c r="C220" s="6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</row>
    <row r="221" spans="1:24" ht="15.75" customHeight="1" x14ac:dyDescent="0.25">
      <c r="A221" s="3"/>
      <c r="B221" s="3"/>
      <c r="C221" s="6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</row>
    <row r="222" spans="1:24" ht="15.75" customHeight="1" x14ac:dyDescent="0.25">
      <c r="A222" s="3"/>
      <c r="B222" s="3"/>
      <c r="C222" s="6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</row>
    <row r="223" spans="1:24" ht="15.75" customHeight="1" x14ac:dyDescent="0.25">
      <c r="A223" s="3"/>
      <c r="B223" s="3"/>
      <c r="C223" s="6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</row>
    <row r="224" spans="1:24" ht="15.75" customHeight="1" x14ac:dyDescent="0.25">
      <c r="A224" s="3"/>
      <c r="B224" s="3"/>
      <c r="C224" s="6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</row>
    <row r="225" spans="1:24" ht="15.75" customHeight="1" x14ac:dyDescent="0.25">
      <c r="A225" s="3"/>
      <c r="B225" s="3"/>
      <c r="C225" s="6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</row>
    <row r="226" spans="1:24" ht="15.75" customHeight="1" x14ac:dyDescent="0.25">
      <c r="A226" s="3"/>
      <c r="B226" s="3"/>
      <c r="C226" s="6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</row>
    <row r="227" spans="1:24" ht="15.75" customHeight="1" x14ac:dyDescent="0.25">
      <c r="A227" s="3"/>
      <c r="B227" s="3"/>
      <c r="C227" s="6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</row>
    <row r="228" spans="1:24" ht="15.75" customHeight="1" x14ac:dyDescent="0.25">
      <c r="A228" s="3"/>
      <c r="B228" s="3"/>
      <c r="C228" s="6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</row>
    <row r="229" spans="1:24" ht="15.75" customHeight="1" x14ac:dyDescent="0.25">
      <c r="A229" s="3"/>
      <c r="B229" s="3"/>
      <c r="C229" s="6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</row>
    <row r="230" spans="1:24" ht="15.75" customHeight="1" x14ac:dyDescent="0.25">
      <c r="A230" s="3"/>
      <c r="B230" s="3"/>
      <c r="C230" s="6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</row>
    <row r="231" spans="1:24" ht="15.75" customHeight="1" x14ac:dyDescent="0.25">
      <c r="A231" s="3"/>
      <c r="B231" s="3"/>
      <c r="C231" s="6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</row>
    <row r="232" spans="1:24" ht="15.75" customHeight="1" x14ac:dyDescent="0.25">
      <c r="A232" s="3"/>
      <c r="B232" s="3"/>
      <c r="C232" s="6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</row>
    <row r="233" spans="1:24" ht="15.75" customHeight="1" x14ac:dyDescent="0.25">
      <c r="A233" s="3"/>
      <c r="B233" s="3"/>
      <c r="C233" s="6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</row>
    <row r="234" spans="1:24" ht="15.75" customHeight="1" x14ac:dyDescent="0.25">
      <c r="A234" s="3"/>
      <c r="B234" s="3"/>
      <c r="C234" s="6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</row>
    <row r="235" spans="1:24" ht="15.75" customHeight="1" x14ac:dyDescent="0.25">
      <c r="A235" s="3"/>
      <c r="B235" s="3"/>
      <c r="C235" s="6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</row>
    <row r="236" spans="1:24" ht="15.75" customHeight="1" x14ac:dyDescent="0.25">
      <c r="A236" s="3"/>
      <c r="B236" s="3"/>
      <c r="C236" s="6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</row>
    <row r="237" spans="1:24" ht="15.75" customHeight="1" x14ac:dyDescent="0.25">
      <c r="A237" s="3"/>
      <c r="B237" s="3"/>
      <c r="C237" s="6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</row>
    <row r="238" spans="1:24" ht="15.75" customHeight="1" x14ac:dyDescent="0.25">
      <c r="A238" s="3"/>
      <c r="B238" s="3"/>
      <c r="C238" s="6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</row>
    <row r="239" spans="1:24" ht="15.75" customHeight="1" x14ac:dyDescent="0.25">
      <c r="A239" s="3"/>
      <c r="B239" s="3"/>
      <c r="C239" s="6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</row>
    <row r="240" spans="1:24" ht="15.75" customHeight="1" x14ac:dyDescent="0.25">
      <c r="A240" s="3"/>
      <c r="B240" s="3"/>
      <c r="C240" s="6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</row>
    <row r="241" spans="1:24" ht="15.75" customHeight="1" x14ac:dyDescent="0.25">
      <c r="A241" s="3"/>
      <c r="B241" s="3"/>
      <c r="C241" s="6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</row>
    <row r="242" spans="1:24" ht="15.75" customHeight="1" x14ac:dyDescent="0.25">
      <c r="A242" s="3"/>
      <c r="B242" s="3"/>
      <c r="C242" s="6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</row>
    <row r="243" spans="1:24" ht="15.75" customHeight="1" x14ac:dyDescent="0.25">
      <c r="A243" s="3"/>
      <c r="B243" s="3"/>
      <c r="C243" s="6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</row>
    <row r="244" spans="1:24" ht="15.75" customHeight="1" x14ac:dyDescent="0.25">
      <c r="A244" s="3"/>
      <c r="B244" s="3"/>
      <c r="C244" s="6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</row>
    <row r="245" spans="1:24" ht="15.75" customHeight="1" x14ac:dyDescent="0.25">
      <c r="A245" s="3"/>
      <c r="B245" s="3"/>
      <c r="C245" s="6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</row>
    <row r="246" spans="1:24" ht="15.75" customHeight="1" x14ac:dyDescent="0.25">
      <c r="A246" s="3"/>
      <c r="B246" s="3"/>
      <c r="C246" s="6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</row>
    <row r="247" spans="1:24" ht="15.75" customHeight="1" x14ac:dyDescent="0.25">
      <c r="A247" s="3"/>
      <c r="B247" s="3"/>
      <c r="C247" s="6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</row>
    <row r="248" spans="1:24" ht="15.75" customHeight="1" x14ac:dyDescent="0.25">
      <c r="A248" s="3"/>
      <c r="B248" s="3"/>
      <c r="C248" s="6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</row>
    <row r="249" spans="1:24" ht="15.75" customHeight="1" x14ac:dyDescent="0.25">
      <c r="A249" s="3"/>
      <c r="B249" s="3"/>
      <c r="C249" s="6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</row>
    <row r="250" spans="1:24" ht="15.75" customHeight="1" x14ac:dyDescent="0.25">
      <c r="A250" s="3"/>
      <c r="B250" s="3"/>
      <c r="C250" s="6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</row>
    <row r="251" spans="1:24" ht="15.75" customHeight="1" x14ac:dyDescent="0.25">
      <c r="A251" s="3"/>
      <c r="B251" s="3"/>
      <c r="C251" s="6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</row>
    <row r="252" spans="1:24" ht="15.75" customHeight="1" x14ac:dyDescent="0.25">
      <c r="A252" s="3"/>
      <c r="B252" s="3"/>
      <c r="C252" s="6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</row>
    <row r="253" spans="1:24" ht="15.75" customHeight="1" x14ac:dyDescent="0.25">
      <c r="A253" s="3"/>
      <c r="B253" s="3"/>
      <c r="C253" s="6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</row>
    <row r="254" spans="1:24" ht="15.75" customHeight="1" x14ac:dyDescent="0.25">
      <c r="A254" s="3"/>
      <c r="B254" s="3"/>
      <c r="C254" s="6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</row>
    <row r="255" spans="1:24" ht="15.75" customHeight="1" x14ac:dyDescent="0.25">
      <c r="A255" s="3"/>
      <c r="B255" s="3"/>
      <c r="C255" s="6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</row>
    <row r="256" spans="1:24" ht="15.75" customHeight="1" x14ac:dyDescent="0.25">
      <c r="A256" s="3"/>
      <c r="B256" s="3"/>
      <c r="C256" s="6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</row>
    <row r="257" spans="1:24" ht="15.75" customHeight="1" x14ac:dyDescent="0.25">
      <c r="A257" s="3"/>
      <c r="B257" s="3"/>
      <c r="C257" s="6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</row>
    <row r="258" spans="1:24" ht="15.75" customHeight="1" x14ac:dyDescent="0.25">
      <c r="A258" s="3"/>
      <c r="B258" s="3"/>
      <c r="C258" s="6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</row>
    <row r="259" spans="1:24" ht="15.75" customHeight="1" x14ac:dyDescent="0.25">
      <c r="A259" s="3"/>
      <c r="B259" s="3"/>
      <c r="C259" s="6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</row>
    <row r="260" spans="1:24" ht="15.75" customHeight="1" x14ac:dyDescent="0.25">
      <c r="A260" s="3"/>
      <c r="B260" s="3"/>
      <c r="C260" s="6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</row>
    <row r="261" spans="1:24" ht="15.75" customHeight="1" x14ac:dyDescent="0.25">
      <c r="A261" s="3"/>
      <c r="B261" s="3"/>
      <c r="C261" s="6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</row>
    <row r="262" spans="1:24" ht="15.75" customHeight="1" x14ac:dyDescent="0.25">
      <c r="A262" s="3"/>
      <c r="B262" s="3"/>
      <c r="C262" s="6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</row>
    <row r="263" spans="1:24" ht="15.75" customHeight="1" x14ac:dyDescent="0.25">
      <c r="A263" s="3"/>
      <c r="B263" s="3"/>
      <c r="C263" s="6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</row>
    <row r="264" spans="1:24" ht="15.75" customHeight="1" x14ac:dyDescent="0.25">
      <c r="A264" s="3"/>
      <c r="B264" s="3"/>
      <c r="C264" s="6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</row>
    <row r="265" spans="1:24" ht="15.75" customHeight="1" x14ac:dyDescent="0.25">
      <c r="A265" s="3"/>
      <c r="B265" s="3"/>
      <c r="C265" s="6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</row>
    <row r="266" spans="1:24" ht="15.75" customHeight="1" x14ac:dyDescent="0.25">
      <c r="A266" s="3"/>
      <c r="B266" s="3"/>
      <c r="C266" s="6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</row>
    <row r="267" spans="1:24" ht="15.75" customHeight="1" x14ac:dyDescent="0.25">
      <c r="A267" s="3"/>
      <c r="B267" s="3"/>
      <c r="C267" s="6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</row>
    <row r="268" spans="1:24" ht="15.75" customHeight="1" x14ac:dyDescent="0.25">
      <c r="A268" s="3"/>
      <c r="B268" s="3"/>
      <c r="C268" s="6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</row>
    <row r="269" spans="1:24" ht="15.75" customHeight="1" x14ac:dyDescent="0.25">
      <c r="A269" s="3"/>
      <c r="B269" s="3"/>
      <c r="C269" s="6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</row>
    <row r="270" spans="1:24" ht="15.75" customHeight="1" x14ac:dyDescent="0.25"/>
    <row r="271" spans="1:24" ht="15.75" customHeight="1" x14ac:dyDescent="0.25"/>
    <row r="272" spans="1:24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</sheetData>
  <pageMargins left="0" right="0" top="0" bottom="0" header="0" footer="0"/>
  <pageSetup fitToHeight="0" orientation="portrait"/>
  <drawing r:id="rId1"/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Dators</cp:lastModifiedBy>
  <dcterms:modified xsi:type="dcterms:W3CDTF">2024-09-16T09:22:33Z</dcterms:modified>
</cp:coreProperties>
</file>